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ávio\Desktop\CRECHE ZULMIRA\"/>
    </mc:Choice>
  </mc:AlternateContent>
  <bookViews>
    <workbookView xWindow="0" yWindow="0" windowWidth="20700" windowHeight="9150" activeTab="1"/>
  </bookViews>
  <sheets>
    <sheet name="PLANILHA CONSOLIDADA " sheetId="2" r:id="rId1"/>
    <sheet name="CRONOGRAMA_DEFINITIVO" sheetId="3" r:id="rId2"/>
    <sheet name="Planilha1" sheetId="1" state="hidden" r:id="rId3"/>
  </sheets>
  <definedNames>
    <definedName name="_xlnm.Print_Area" localSheetId="1">CRONOGRAMA_DEFINITIVO!$A$1:$M$17</definedName>
    <definedName name="_xlnm.Print_Area" localSheetId="0">'PLANILHA CONSOLIDADA '!$A$1:$H$31</definedName>
    <definedName name="_xlnm.Print_Titles" localSheetId="0">'PLANILHA CONSOLIDADA 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3" l="1"/>
  <c r="L16" i="3"/>
  <c r="M11" i="3"/>
  <c r="L11" i="3"/>
  <c r="J11" i="3"/>
  <c r="H11" i="3"/>
  <c r="F11" i="3"/>
  <c r="D11" i="3"/>
  <c r="M15" i="3"/>
  <c r="L15" i="3"/>
  <c r="J15" i="3"/>
  <c r="J16" i="3" s="1"/>
  <c r="H15" i="3"/>
  <c r="D15" i="3"/>
  <c r="D16" i="3" s="1"/>
  <c r="F15" i="3"/>
  <c r="F16" i="3" s="1"/>
  <c r="H16" i="3"/>
  <c r="B16" i="3"/>
  <c r="B15" i="3"/>
  <c r="A15" i="3"/>
  <c r="H31" i="2"/>
  <c r="G29" i="2"/>
  <c r="H29" i="2" s="1"/>
  <c r="H30" i="2" s="1"/>
  <c r="A11" i="3" l="1"/>
  <c r="H16" i="2"/>
  <c r="G12" i="2"/>
  <c r="H12" i="2" s="1"/>
  <c r="G15" i="2"/>
  <c r="H15" i="2" s="1"/>
  <c r="G16" i="2"/>
  <c r="G17" i="2"/>
  <c r="H17" i="2" s="1"/>
  <c r="G18" i="2"/>
  <c r="H18" i="2" s="1"/>
  <c r="H13" i="2" l="1"/>
  <c r="B11" i="3" s="1"/>
  <c r="K7" i="3"/>
  <c r="K6" i="3"/>
  <c r="A6" i="3"/>
  <c r="A5" i="3"/>
  <c r="A14" i="3"/>
  <c r="A13" i="3"/>
  <c r="A12" i="3"/>
  <c r="G20" i="2"/>
  <c r="H20" i="2" l="1"/>
  <c r="G23" i="2"/>
  <c r="H23" i="2" s="1"/>
  <c r="H24" i="2" s="1"/>
  <c r="B13" i="3" s="1"/>
  <c r="G26" i="2" l="1"/>
  <c r="H13" i="3" l="1"/>
  <c r="J13" i="3"/>
  <c r="D13" i="3" l="1"/>
  <c r="F13" i="3"/>
  <c r="L13" i="3" l="1"/>
  <c r="H26" i="2"/>
  <c r="H27" i="2" s="1"/>
  <c r="G19" i="2"/>
  <c r="H19" i="2" s="1"/>
  <c r="B14" i="3" l="1"/>
  <c r="H21" i="2"/>
  <c r="B12" i="3" s="1"/>
  <c r="B17" i="3" l="1"/>
  <c r="M13" i="3" s="1"/>
  <c r="H12" i="3"/>
  <c r="J12" i="3"/>
  <c r="D12" i="3"/>
  <c r="F12" i="3"/>
  <c r="H14" i="3"/>
  <c r="J14" i="3"/>
  <c r="F14" i="3"/>
  <c r="D14" i="3"/>
  <c r="L12" i="3" l="1"/>
  <c r="D17" i="3"/>
  <c r="E17" i="3" s="1"/>
  <c r="E16" i="3"/>
  <c r="L14" i="3"/>
  <c r="M14" i="3" s="1"/>
  <c r="I16" i="3" l="1"/>
  <c r="H17" i="3"/>
  <c r="G16" i="3"/>
  <c r="G17" i="3" s="1"/>
  <c r="F17" i="3"/>
  <c r="K16" i="3"/>
  <c r="J17" i="3"/>
  <c r="M12" i="3"/>
  <c r="L17" i="3"/>
  <c r="M17" i="3" s="1"/>
  <c r="I17" i="3" l="1"/>
  <c r="K17" i="3" s="1"/>
</calcChain>
</file>

<file path=xl/sharedStrings.xml><?xml version="1.0" encoding="utf-8"?>
<sst xmlns="http://schemas.openxmlformats.org/spreadsheetml/2006/main" count="82" uniqueCount="69">
  <si>
    <t>PREFEITURA MUNICIPAL DE JACIARA</t>
  </si>
  <si>
    <r>
      <rPr>
        <b/>
        <sz val="14"/>
        <color indexed="8"/>
        <rFont val="Arial"/>
        <family val="2"/>
      </rPr>
      <t>MUNICÍPIO</t>
    </r>
    <r>
      <rPr>
        <sz val="14"/>
        <color indexed="8"/>
        <rFont val="Arial"/>
        <family val="2"/>
      </rPr>
      <t xml:space="preserve"> : JACIARA - MT.</t>
    </r>
  </si>
  <si>
    <t>DATA:</t>
  </si>
  <si>
    <t>BDI:</t>
  </si>
  <si>
    <t xml:space="preserve">PLANILHA CONSOLIDADA </t>
  </si>
  <si>
    <t>ITEM</t>
  </si>
  <si>
    <t xml:space="preserve">BOLETIM </t>
  </si>
  <si>
    <t xml:space="preserve">ESPECIFICAÇÃO DE SERVIÇOS E MATERIAL </t>
  </si>
  <si>
    <t>UND</t>
  </si>
  <si>
    <t>QUANT</t>
  </si>
  <si>
    <t>UNITÁRIO</t>
  </si>
  <si>
    <t xml:space="preserve">PREÇOS   </t>
  </si>
  <si>
    <t>UNITÁRIO C/ BDI</t>
  </si>
  <si>
    <t>SUB-TOTAL</t>
  </si>
  <si>
    <t>2.0</t>
  </si>
  <si>
    <t>2.2</t>
  </si>
  <si>
    <t>3.0</t>
  </si>
  <si>
    <t>3.1</t>
  </si>
  <si>
    <t>M2</t>
  </si>
  <si>
    <t>REVESTIMENTO</t>
  </si>
  <si>
    <t>7.1</t>
  </si>
  <si>
    <t>TELHAMENTO COM TELHA ONDULADA DE FIBROCIMENTO E = 6 MM, COM RECOBRIMENTO LATERAL DE 1/4 DE ONDA PARA TELHADO COM INCLINAÇÃO MAIOR QUE 10°, COM ATÉ 2 ÁGUAS, INCLUSO IÇAMENTO. AF_06/2016</t>
  </si>
  <si>
    <t>7.2</t>
  </si>
  <si>
    <t>ESTRUTURA EM MADEIRA APARELHADA, PARA TELHA ONDULADA DE FIBROCIMENTO, ALUMINIO OU PLASTICA, APOIADA EM LAJE OU PAREDE</t>
  </si>
  <si>
    <t>7.3</t>
  </si>
  <si>
    <t>CUMEEIRA PARA TELHA DE FIBROCIMENTO ONDULADA E = 6 MM, INCLUSO ACESSÓRIOS DE FIXAÇÃO E IÇAMENTO. AF_06/2016 - SUBSTITUIÇÃO EXISTENTE CERÂMICA</t>
  </si>
  <si>
    <t xml:space="preserve">M </t>
  </si>
  <si>
    <t>7.4</t>
  </si>
  <si>
    <t>TELHAMENTO COM TELHA ONDULADA DE FIBROCIMENTO E = 6 MM, COM RECOBRIMENTO LATERAL DE 1/4 DE ONDA PARA TELHADO COM INCLINAÇÃO MAIOR QUE 10°, COM ATÉ 2 ÁGUAS, INCLUSO IÇAMENTO. AF_06/2016 - SUBSTITUIÇÃO DE TELHAS QUEBRADAS</t>
  </si>
  <si>
    <t>EMBOCO TRACO 1:2:8 (CIMENTO, CAL E AREIA MEDIA), ESPESSURA 2,0CM, PREPARO MECANICO DA ARGAMASSA</t>
  </si>
  <si>
    <t>VIDROS</t>
  </si>
  <si>
    <t>VIDRO TEMPERADO INCOLOR, ESPESSURA 10MM, FORNECIMENTO E INSTALACAO, INCLU
SIVE MASSA PARA VEDAÇÃO</t>
  </si>
  <si>
    <t>TOTAL FINAL:</t>
  </si>
  <si>
    <t>Referência:</t>
  </si>
  <si>
    <t>Área:</t>
  </si>
  <si>
    <t>Data:</t>
  </si>
  <si>
    <t>CRONOGRAMA FÍSICO - FINANCEIRO</t>
  </si>
  <si>
    <t>ETAPA</t>
  </si>
  <si>
    <t>VALOR</t>
  </si>
  <si>
    <t>%</t>
  </si>
  <si>
    <t>Total</t>
  </si>
  <si>
    <t>VALOR TOTAL</t>
  </si>
  <si>
    <t>VALOR ACUMULADO</t>
  </si>
  <si>
    <t>1º Mês</t>
  </si>
  <si>
    <t>2º Mês</t>
  </si>
  <si>
    <t>3º Mês</t>
  </si>
  <si>
    <t>4º Mês</t>
  </si>
  <si>
    <t>REFORMA  E READEQUAÇÃO</t>
  </si>
  <si>
    <t>ELEMENTO DE VEDAÇÃO</t>
  </si>
  <si>
    <t>ALVENARIA DE VEDAÇÃO DE BLOCOS CERÂMICOS FURADOS NA HORIZONTAL DE 9X19 X19CM (ESPESSURA 9CM) DE PAREDES COM ÁREA LÍQUIDA MENOR QUE 6M² SEM VÃOS E ARGAMASSA DE ASSENTAMENTO COM PREPARO EM BETONEIRA. AF_06/2014_P</t>
  </si>
  <si>
    <t>2.1</t>
  </si>
  <si>
    <t>CHAPISCO APLICADO EM ALVENARIA (SEM PRESENÇA DE VÃOS) E ESTRUTURAS DE 
CONCRETO DE FACHADA, COM COLHER DE PEDREIRO. ARGAMASSA TRAÇO 1:3 COM PREPARO EM BETONEIRA 400L. AF_06/2014</t>
  </si>
  <si>
    <t>DEMOLIÇÃO E REMOÇÃO</t>
  </si>
  <si>
    <t>1.0</t>
  </si>
  <si>
    <t>DEMOLIÇÃO DE ALVENARIA DE BLOCO FURADO, DE FORMA MANUAL, 
SEM REAPROVEITAMENTO. AF_12/2017</t>
  </si>
  <si>
    <t>1.1</t>
  </si>
  <si>
    <t>4.0</t>
  </si>
  <si>
    <t>4.1</t>
  </si>
  <si>
    <t>5.0</t>
  </si>
  <si>
    <t>LIMPEZA FINAL</t>
  </si>
  <si>
    <t>LIMPEZA FINAL DA OBRA</t>
  </si>
  <si>
    <t>5.1</t>
  </si>
  <si>
    <t>A= 780 m²</t>
  </si>
  <si>
    <r>
      <rPr>
        <b/>
        <sz val="14"/>
        <color indexed="8"/>
        <rFont val="Arial"/>
        <family val="2"/>
      </rPr>
      <t>OBRA</t>
    </r>
    <r>
      <rPr>
        <sz val="14"/>
        <color indexed="8"/>
        <rFont val="Arial"/>
        <family val="2"/>
      </rPr>
      <t>: REFORMA E READEQUAÇÃO UMEI ZULMIRA BARBIERI ALIVEIRA</t>
    </r>
  </si>
  <si>
    <t>RUA: JURUCÊ - SÃO SEBASTIÃO- JACIARA - MT</t>
  </si>
  <si>
    <t>FONTE: SINAPI - (MT) =&gt; JUNHO/COM DESONERAÇÃO</t>
  </si>
  <si>
    <t xml:space="preserve">Concluido Até 
o 4º Mês 
</t>
  </si>
  <si>
    <t>RESPONSÁVEL TÉCNICO :JULIANO DE SOUZA GAMA</t>
  </si>
  <si>
    <t>CREA N° : 035510 -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</si>
</sst>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#,##0.00;[Red]#,##0.00"/>
    <numFmt numFmtId="167" formatCode="#,##0.0000"/>
    <numFmt numFmtId="168" formatCode="_-&quot;R$&quot;\ * #,##0.00_-;\-&quot;R$&quot;\ * #,##0.00_-;_-&quot;R$&quot;\ 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Helv"/>
      <charset val="204"/>
    </font>
    <font>
      <b/>
      <sz val="20"/>
      <name val="Arial"/>
      <family val="2"/>
    </font>
    <font>
      <b/>
      <sz val="10"/>
      <name val="Helv"/>
    </font>
    <font>
      <b/>
      <sz val="9"/>
      <name val="Arial"/>
      <family val="2"/>
    </font>
    <font>
      <b/>
      <sz val="10"/>
      <name val="Helv"/>
      <charset val="204"/>
    </font>
    <font>
      <sz val="10"/>
      <name val="Helv"/>
    </font>
    <font>
      <i/>
      <sz val="9"/>
      <name val="Arial"/>
      <family val="2"/>
    </font>
    <font>
      <b/>
      <i/>
      <sz val="9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1"/>
    <xf numFmtId="0" fontId="1" fillId="0" borderId="0" xfId="1" applyBorder="1"/>
    <xf numFmtId="164" fontId="12" fillId="0" borderId="0" xfId="1" applyNumberFormat="1" applyFont="1" applyBorder="1"/>
    <xf numFmtId="0" fontId="19" fillId="0" borderId="0" xfId="1" applyFont="1"/>
    <xf numFmtId="165" fontId="1" fillId="0" borderId="0" xfId="1" applyNumberFormat="1" applyBorder="1"/>
    <xf numFmtId="0" fontId="12" fillId="0" borderId="0" xfId="1" applyFont="1"/>
    <xf numFmtId="0" fontId="12" fillId="0" borderId="0" xfId="1" applyFont="1" applyBorder="1"/>
    <xf numFmtId="0" fontId="18" fillId="5" borderId="6" xfId="1" quotePrefix="1" applyFont="1" applyFill="1" applyBorder="1" applyAlignment="1">
      <alignment horizontal="right" vertical="center"/>
    </xf>
    <xf numFmtId="0" fontId="18" fillId="5" borderId="6" xfId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right"/>
    </xf>
    <xf numFmtId="0" fontId="1" fillId="7" borderId="0" xfId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1" fillId="7" borderId="0" xfId="1" applyFill="1" applyBorder="1" applyAlignment="1">
      <alignment horizontal="right"/>
    </xf>
    <xf numFmtId="0" fontId="12" fillId="7" borderId="0" xfId="1" applyFont="1" applyFill="1" applyBorder="1" applyAlignment="1"/>
    <xf numFmtId="4" fontId="12" fillId="7" borderId="0" xfId="1" applyNumberFormat="1" applyFont="1" applyFill="1" applyBorder="1" applyAlignment="1"/>
    <xf numFmtId="168" fontId="1" fillId="0" borderId="0" xfId="1" applyNumberFormat="1" applyBorder="1"/>
    <xf numFmtId="0" fontId="1" fillId="0" borderId="0" xfId="1" applyAlignment="1">
      <alignment horizontal="center"/>
    </xf>
    <xf numFmtId="0" fontId="12" fillId="7" borderId="0" xfId="1" applyFont="1" applyFill="1" applyBorder="1"/>
    <xf numFmtId="0" fontId="12" fillId="0" borderId="0" xfId="1" applyFont="1" applyFill="1" applyBorder="1" applyAlignment="1">
      <alignment horizontal="center"/>
    </xf>
    <xf numFmtId="0" fontId="12" fillId="0" borderId="0" xfId="1" quotePrefix="1" applyFont="1" applyFill="1" applyBorder="1" applyAlignment="1">
      <alignment horizontal="center" vertical="center"/>
    </xf>
    <xf numFmtId="0" fontId="12" fillId="0" borderId="0" xfId="1" quotePrefix="1" applyFont="1" applyFill="1" applyBorder="1" applyAlignment="1">
      <alignment horizontal="justify" vertical="center" wrapText="1"/>
    </xf>
    <xf numFmtId="2" fontId="12" fillId="6" borderId="0" xfId="1" applyNumberFormat="1" applyFont="1" applyFill="1" applyBorder="1" applyAlignment="1">
      <alignment horizontal="right" vertical="center" wrapText="1"/>
    </xf>
    <xf numFmtId="167" fontId="12" fillId="0" borderId="0" xfId="1" applyNumberFormat="1" applyFont="1" applyFill="1" applyBorder="1" applyAlignment="1">
      <alignment horizontal="right" vertical="center" wrapText="1"/>
    </xf>
    <xf numFmtId="165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165" fontId="12" fillId="6" borderId="0" xfId="1" applyNumberFormat="1" applyFont="1" applyFill="1" applyBorder="1" applyAlignment="1">
      <alignment horizontal="right" vertical="center" wrapText="1"/>
    </xf>
    <xf numFmtId="165" fontId="12" fillId="0" borderId="0" xfId="3" applyFont="1" applyFill="1" applyBorder="1" applyAlignment="1">
      <alignment horizontal="right" vertical="center"/>
    </xf>
    <xf numFmtId="0" fontId="12" fillId="0" borderId="0" xfId="1" applyFont="1" applyAlignment="1">
      <alignment horizontal="left"/>
    </xf>
    <xf numFmtId="0" fontId="1" fillId="0" borderId="0" xfId="1" applyAlignment="1">
      <alignment horizontal="right"/>
    </xf>
    <xf numFmtId="0" fontId="12" fillId="5" borderId="6" xfId="1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/>
    </xf>
    <xf numFmtId="0" fontId="18" fillId="5" borderId="6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right" vertical="center"/>
    </xf>
    <xf numFmtId="167" fontId="18" fillId="5" borderId="6" xfId="1" applyNumberFormat="1" applyFont="1" applyFill="1" applyBorder="1" applyAlignment="1">
      <alignment horizontal="right" vertical="center" wrapText="1"/>
    </xf>
    <xf numFmtId="0" fontId="15" fillId="5" borderId="6" xfId="1" applyFont="1" applyFill="1" applyBorder="1" applyAlignment="1">
      <alignment horizontal="center"/>
    </xf>
    <xf numFmtId="0" fontId="15" fillId="5" borderId="6" xfId="1" applyFont="1" applyFill="1" applyBorder="1" applyAlignment="1">
      <alignment horizontal="right"/>
    </xf>
    <xf numFmtId="0" fontId="12" fillId="5" borderId="6" xfId="1" quotePrefix="1" applyFont="1" applyFill="1" applyBorder="1" applyAlignment="1">
      <alignment horizontal="center" vertical="center"/>
    </xf>
    <xf numFmtId="2" fontId="12" fillId="5" borderId="6" xfId="1" applyNumberFormat="1" applyFont="1" applyFill="1" applyBorder="1" applyAlignment="1">
      <alignment horizontal="right" vertical="center" wrapText="1"/>
    </xf>
    <xf numFmtId="165" fontId="12" fillId="5" borderId="6" xfId="1" applyNumberFormat="1" applyFont="1" applyFill="1" applyBorder="1" applyAlignment="1">
      <alignment horizontal="right" vertical="center"/>
    </xf>
    <xf numFmtId="0" fontId="18" fillId="5" borderId="6" xfId="1" applyFont="1" applyFill="1" applyBorder="1" applyAlignment="1">
      <alignment horizontal="left" vertical="center" wrapText="1"/>
    </xf>
    <xf numFmtId="165" fontId="18" fillId="5" borderId="6" xfId="1" applyNumberFormat="1" applyFont="1" applyFill="1" applyBorder="1" applyAlignment="1">
      <alignment horizontal="right" vertical="center" wrapText="1"/>
    </xf>
    <xf numFmtId="0" fontId="12" fillId="5" borderId="6" xfId="1" applyFont="1" applyFill="1" applyBorder="1" applyAlignment="1">
      <alignment horizontal="justify" vertical="center" wrapText="1"/>
    </xf>
    <xf numFmtId="2" fontId="12" fillId="5" borderId="6" xfId="1" quotePrefix="1" applyNumberFormat="1" applyFont="1" applyFill="1" applyBorder="1" applyAlignment="1">
      <alignment horizontal="right" vertical="center"/>
    </xf>
    <xf numFmtId="165" fontId="12" fillId="5" borderId="6" xfId="1" applyNumberFormat="1" applyFont="1" applyFill="1" applyBorder="1" applyAlignment="1">
      <alignment horizontal="right"/>
    </xf>
    <xf numFmtId="0" fontId="17" fillId="5" borderId="6" xfId="1" applyFont="1" applyFill="1" applyBorder="1" applyAlignment="1">
      <alignment horizontal="left" vertical="center" wrapText="1"/>
    </xf>
    <xf numFmtId="2" fontId="17" fillId="5" borderId="6" xfId="1" applyNumberFormat="1" applyFont="1" applyFill="1" applyBorder="1" applyAlignment="1">
      <alignment horizontal="right" vertical="center" wrapText="1"/>
    </xf>
    <xf numFmtId="0" fontId="12" fillId="5" borderId="6" xfId="1" applyFont="1" applyFill="1" applyBorder="1" applyAlignment="1">
      <alignment vertical="center" wrapText="1"/>
    </xf>
    <xf numFmtId="165" fontId="12" fillId="5" borderId="6" xfId="1" applyNumberFormat="1" applyFont="1" applyFill="1" applyBorder="1" applyAlignment="1">
      <alignment horizontal="right" vertical="center" wrapText="1"/>
    </xf>
    <xf numFmtId="0" fontId="15" fillId="5" borderId="6" xfId="1" applyFont="1" applyFill="1" applyBorder="1"/>
    <xf numFmtId="0" fontId="10" fillId="5" borderId="8" xfId="1" applyFont="1" applyFill="1" applyBorder="1" applyAlignment="1"/>
    <xf numFmtId="0" fontId="10" fillId="5" borderId="9" xfId="1" applyFont="1" applyFill="1" applyBorder="1" applyAlignment="1"/>
    <xf numFmtId="0" fontId="19" fillId="5" borderId="9" xfId="1" applyFont="1" applyFill="1" applyBorder="1" applyAlignment="1"/>
    <xf numFmtId="0" fontId="21" fillId="5" borderId="9" xfId="1" applyFont="1" applyFill="1" applyBorder="1"/>
    <xf numFmtId="0" fontId="19" fillId="5" borderId="10" xfId="1" applyFont="1" applyFill="1" applyBorder="1"/>
    <xf numFmtId="0" fontId="10" fillId="5" borderId="7" xfId="1" applyFont="1" applyFill="1" applyBorder="1" applyAlignment="1"/>
    <xf numFmtId="0" fontId="10" fillId="5" borderId="0" xfId="1" applyFont="1" applyFill="1" applyBorder="1" applyAlignment="1"/>
    <xf numFmtId="0" fontId="19" fillId="5" borderId="0" xfId="1" applyFont="1" applyFill="1" applyBorder="1" applyAlignment="1"/>
    <xf numFmtId="0" fontId="21" fillId="5" borderId="0" xfId="1" applyFont="1" applyFill="1" applyBorder="1"/>
    <xf numFmtId="0" fontId="19" fillId="5" borderId="11" xfId="1" applyFont="1" applyFill="1" applyBorder="1"/>
    <xf numFmtId="0" fontId="10" fillId="5" borderId="12" xfId="1" applyFont="1" applyFill="1" applyBorder="1" applyAlignment="1"/>
    <xf numFmtId="0" fontId="10" fillId="5" borderId="13" xfId="1" applyFont="1" applyFill="1" applyBorder="1" applyAlignment="1"/>
    <xf numFmtId="0" fontId="19" fillId="5" borderId="13" xfId="1" applyFont="1" applyFill="1" applyBorder="1" applyAlignment="1"/>
    <xf numFmtId="0" fontId="21" fillId="5" borderId="13" xfId="1" applyFont="1" applyFill="1" applyBorder="1"/>
    <xf numFmtId="0" fontId="19" fillId="5" borderId="14" xfId="1" applyFont="1" applyFill="1" applyBorder="1"/>
    <xf numFmtId="0" fontId="19" fillId="5" borderId="0" xfId="1" applyFont="1" applyFill="1" applyBorder="1"/>
    <xf numFmtId="0" fontId="19" fillId="2" borderId="1" xfId="1" applyFont="1" applyFill="1" applyBorder="1" applyAlignment="1">
      <alignment horizontal="center"/>
    </xf>
    <xf numFmtId="2" fontId="21" fillId="5" borderId="15" xfId="1" applyNumberFormat="1" applyFont="1" applyFill="1" applyBorder="1"/>
    <xf numFmtId="4" fontId="23" fillId="5" borderId="17" xfId="1" applyNumberFormat="1" applyFont="1" applyFill="1" applyBorder="1" applyAlignment="1">
      <alignment horizontal="center"/>
    </xf>
    <xf numFmtId="10" fontId="24" fillId="5" borderId="17" xfId="1" applyNumberFormat="1" applyFont="1" applyFill="1" applyBorder="1" applyAlignment="1">
      <alignment horizontal="center"/>
    </xf>
    <xf numFmtId="4" fontId="25" fillId="2" borderId="1" xfId="1" applyNumberFormat="1" applyFont="1" applyFill="1" applyBorder="1" applyAlignment="1">
      <alignment horizontal="center"/>
    </xf>
    <xf numFmtId="4" fontId="25" fillId="8" borderId="1" xfId="1" applyNumberFormat="1" applyFont="1" applyFill="1" applyBorder="1" applyAlignment="1">
      <alignment horizontal="center"/>
    </xf>
    <xf numFmtId="4" fontId="25" fillId="5" borderId="1" xfId="1" applyNumberFormat="1" applyFont="1" applyFill="1" applyBorder="1" applyAlignment="1">
      <alignment horizontal="center"/>
    </xf>
    <xf numFmtId="4" fontId="25" fillId="5" borderId="16" xfId="1" applyNumberFormat="1" applyFont="1" applyFill="1" applyBorder="1" applyAlignment="1">
      <alignment horizontal="center"/>
    </xf>
    <xf numFmtId="4" fontId="21" fillId="5" borderId="15" xfId="1" applyNumberFormat="1" applyFont="1" applyFill="1" applyBorder="1"/>
    <xf numFmtId="39" fontId="10" fillId="5" borderId="17" xfId="3" applyNumberFormat="1" applyFont="1" applyFill="1" applyBorder="1" applyAlignment="1">
      <alignment horizontal="center"/>
    </xf>
    <xf numFmtId="10" fontId="24" fillId="5" borderId="17" xfId="3" applyNumberFormat="1" applyFont="1" applyFill="1" applyBorder="1" applyAlignment="1">
      <alignment horizontal="center"/>
    </xf>
    <xf numFmtId="4" fontId="10" fillId="5" borderId="17" xfId="1" applyNumberFormat="1" applyFont="1" applyFill="1" applyBorder="1" applyAlignment="1">
      <alignment horizontal="center"/>
    </xf>
    <xf numFmtId="4" fontId="26" fillId="5" borderId="1" xfId="1" applyNumberFormat="1" applyFont="1" applyFill="1" applyBorder="1" applyAlignment="1">
      <alignment horizontal="center"/>
    </xf>
    <xf numFmtId="4" fontId="10" fillId="5" borderId="16" xfId="1" applyNumberFormat="1" applyFont="1" applyFill="1" applyBorder="1" applyAlignment="1">
      <alignment horizontal="center"/>
    </xf>
    <xf numFmtId="4" fontId="10" fillId="5" borderId="18" xfId="1" applyNumberFormat="1" applyFont="1" applyFill="1" applyBorder="1" applyAlignment="1">
      <alignment horizontal="center"/>
    </xf>
    <xf numFmtId="10" fontId="21" fillId="5" borderId="18" xfId="1" applyNumberFormat="1" applyFont="1" applyFill="1" applyBorder="1" applyAlignment="1">
      <alignment horizontal="center"/>
    </xf>
    <xf numFmtId="4" fontId="26" fillId="5" borderId="19" xfId="1" applyNumberFormat="1" applyFont="1" applyFill="1" applyBorder="1" applyAlignment="1">
      <alignment horizontal="center"/>
    </xf>
    <xf numFmtId="4" fontId="26" fillId="5" borderId="5" xfId="1" applyNumberFormat="1" applyFont="1" applyFill="1" applyBorder="1" applyAlignment="1">
      <alignment horizontal="center"/>
    </xf>
    <xf numFmtId="10" fontId="19" fillId="0" borderId="0" xfId="1" applyNumberFormat="1" applyFont="1"/>
    <xf numFmtId="0" fontId="8" fillId="0" borderId="6" xfId="1" quotePrefix="1" applyFont="1" applyFill="1" applyBorder="1" applyAlignment="1">
      <alignment horizontal="justify" vertical="center" wrapText="1"/>
    </xf>
    <xf numFmtId="0" fontId="9" fillId="0" borderId="6" xfId="1" quotePrefix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/>
    </xf>
    <xf numFmtId="166" fontId="9" fillId="5" borderId="6" xfId="1" applyNumberFormat="1" applyFont="1" applyFill="1" applyBorder="1" applyAlignment="1">
      <alignment horizontal="right" wrapText="1"/>
    </xf>
    <xf numFmtId="0" fontId="29" fillId="0" borderId="0" xfId="1" applyFont="1"/>
    <xf numFmtId="0" fontId="29" fillId="0" borderId="0" xfId="1" applyFont="1" applyBorder="1"/>
    <xf numFmtId="0" fontId="8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165" fontId="12" fillId="9" borderId="6" xfId="1" applyNumberFormat="1" applyFont="1" applyFill="1" applyBorder="1" applyAlignment="1">
      <alignment horizontal="right"/>
    </xf>
    <xf numFmtId="0" fontId="16" fillId="9" borderId="6" xfId="1" quotePrefix="1" applyFont="1" applyFill="1" applyBorder="1" applyAlignment="1">
      <alignment horizontal="center"/>
    </xf>
    <xf numFmtId="0" fontId="27" fillId="9" borderId="6" xfId="1" quotePrefix="1" applyFont="1" applyFill="1" applyBorder="1" applyAlignment="1">
      <alignment horizontal="justify" vertical="center" wrapText="1"/>
    </xf>
    <xf numFmtId="0" fontId="17" fillId="9" borderId="6" xfId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horizontal="right" vertical="center" wrapText="1"/>
    </xf>
    <xf numFmtId="0" fontId="12" fillId="9" borderId="0" xfId="1" applyFont="1" applyFill="1"/>
    <xf numFmtId="0" fontId="12" fillId="9" borderId="0" xfId="1" applyFont="1" applyFill="1" applyBorder="1"/>
    <xf numFmtId="0" fontId="17" fillId="9" borderId="6" xfId="1" applyFont="1" applyFill="1" applyBorder="1" applyAlignment="1">
      <alignment horizontal="center" vertical="center"/>
    </xf>
    <xf numFmtId="0" fontId="27" fillId="9" borderId="6" xfId="1" applyFont="1" applyFill="1" applyBorder="1" applyAlignment="1">
      <alignment horizontal="left" vertical="center" wrapText="1"/>
    </xf>
    <xf numFmtId="2" fontId="12" fillId="9" borderId="6" xfId="1" quotePrefix="1" applyNumberFormat="1" applyFont="1" applyFill="1" applyBorder="1" applyAlignment="1">
      <alignment horizontal="right" vertical="center"/>
    </xf>
    <xf numFmtId="2" fontId="17" fillId="9" borderId="6" xfId="1" applyNumberFormat="1" applyFont="1" applyFill="1" applyBorder="1" applyAlignment="1">
      <alignment horizontal="right" vertical="center" wrapText="1"/>
    </xf>
    <xf numFmtId="0" fontId="29" fillId="9" borderId="6" xfId="1" applyFont="1" applyFill="1" applyBorder="1" applyAlignment="1">
      <alignment horizontal="center" vertical="center"/>
    </xf>
    <xf numFmtId="0" fontId="28" fillId="9" borderId="6" xfId="1" applyFont="1" applyFill="1" applyBorder="1" applyAlignment="1">
      <alignment vertical="center" wrapText="1"/>
    </xf>
    <xf numFmtId="0" fontId="29" fillId="9" borderId="6" xfId="1" quotePrefix="1" applyFont="1" applyFill="1" applyBorder="1" applyAlignment="1">
      <alignment horizontal="center" vertical="center"/>
    </xf>
    <xf numFmtId="0" fontId="29" fillId="9" borderId="6" xfId="1" quotePrefix="1" applyFont="1" applyFill="1" applyBorder="1" applyAlignment="1">
      <alignment horizontal="right" vertical="center"/>
    </xf>
    <xf numFmtId="0" fontId="29" fillId="9" borderId="6" xfId="1" applyFont="1" applyFill="1" applyBorder="1" applyAlignment="1">
      <alignment horizontal="right" vertical="center"/>
    </xf>
    <xf numFmtId="165" fontId="29" fillId="9" borderId="6" xfId="1" applyNumberFormat="1" applyFont="1" applyFill="1" applyBorder="1" applyAlignment="1">
      <alignment horizontal="right" vertical="center"/>
    </xf>
    <xf numFmtId="0" fontId="29" fillId="9" borderId="0" xfId="1" applyFont="1" applyFill="1"/>
    <xf numFmtId="0" fontId="29" fillId="9" borderId="0" xfId="1" applyFont="1" applyFill="1" applyBorder="1"/>
    <xf numFmtId="43" fontId="7" fillId="0" borderId="6" xfId="5" applyFont="1" applyFill="1" applyBorder="1" applyAlignment="1">
      <alignment horizontal="right" vertical="center" wrapText="1" indent="1"/>
    </xf>
    <xf numFmtId="43" fontId="7" fillId="0" borderId="6" xfId="5" applyFont="1" applyFill="1" applyBorder="1" applyAlignment="1">
      <alignment horizontal="right" vertical="center" wrapText="1"/>
    </xf>
    <xf numFmtId="43" fontId="12" fillId="5" borderId="6" xfId="5" applyFont="1" applyFill="1" applyBorder="1" applyAlignment="1">
      <alignment horizontal="right"/>
    </xf>
    <xf numFmtId="0" fontId="12" fillId="0" borderId="6" xfId="0" applyFont="1" applyBorder="1" applyAlignment="1">
      <alignment wrapText="1"/>
    </xf>
    <xf numFmtId="0" fontId="10" fillId="5" borderId="4" xfId="1" applyFont="1" applyFill="1" applyBorder="1"/>
    <xf numFmtId="0" fontId="21" fillId="5" borderId="15" xfId="1" applyFont="1" applyFill="1" applyBorder="1"/>
    <xf numFmtId="0" fontId="8" fillId="5" borderId="6" xfId="1" quotePrefix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center" vertical="center"/>
    </xf>
    <xf numFmtId="43" fontId="12" fillId="5" borderId="26" xfId="5" applyFont="1" applyFill="1" applyBorder="1" applyAlignment="1">
      <alignment horizontal="right"/>
    </xf>
    <xf numFmtId="0" fontId="11" fillId="0" borderId="25" xfId="1" applyFont="1" applyFill="1" applyBorder="1" applyAlignment="1">
      <alignment horizontal="center" vertical="center"/>
    </xf>
    <xf numFmtId="43" fontId="9" fillId="5" borderId="26" xfId="5" applyFont="1" applyFill="1" applyBorder="1" applyAlignment="1">
      <alignment horizontal="right"/>
    </xf>
    <xf numFmtId="0" fontId="27" fillId="9" borderId="25" xfId="1" applyFont="1" applyFill="1" applyBorder="1" applyAlignment="1">
      <alignment horizontal="center"/>
    </xf>
    <xf numFmtId="165" fontId="12" fillId="9" borderId="26" xfId="1" applyNumberFormat="1" applyFont="1" applyFill="1" applyBorder="1" applyAlignment="1">
      <alignment horizontal="right"/>
    </xf>
    <xf numFmtId="0" fontId="18" fillId="6" borderId="25" xfId="1" applyFont="1" applyFill="1" applyBorder="1" applyAlignment="1">
      <alignment horizontal="center" vertical="center"/>
    </xf>
    <xf numFmtId="165" fontId="12" fillId="5" borderId="26" xfId="1" applyNumberFormat="1" applyFont="1" applyFill="1" applyBorder="1" applyAlignment="1">
      <alignment horizontal="right"/>
    </xf>
    <xf numFmtId="0" fontId="17" fillId="0" borderId="25" xfId="1" applyFont="1" applyFill="1" applyBorder="1" applyAlignment="1">
      <alignment horizontal="center" vertical="center"/>
    </xf>
    <xf numFmtId="165" fontId="16" fillId="5" borderId="26" xfId="1" applyNumberFormat="1" applyFont="1" applyFill="1" applyBorder="1" applyAlignment="1">
      <alignment horizontal="right" vertical="center"/>
    </xf>
    <xf numFmtId="0" fontId="27" fillId="9" borderId="25" xfId="1" applyFont="1" applyFill="1" applyBorder="1" applyAlignment="1">
      <alignment horizontal="center" vertical="center"/>
    </xf>
    <xf numFmtId="165" fontId="16" fillId="9" borderId="26" xfId="1" applyNumberFormat="1" applyFont="1" applyFill="1" applyBorder="1" applyAlignment="1">
      <alignment horizontal="right" vertical="center"/>
    </xf>
    <xf numFmtId="165" fontId="17" fillId="5" borderId="26" xfId="1" applyNumberFormat="1" applyFont="1" applyFill="1" applyBorder="1" applyAlignment="1">
      <alignment horizontal="right" vertical="center"/>
    </xf>
    <xf numFmtId="0" fontId="28" fillId="9" borderId="25" xfId="1" applyFont="1" applyFill="1" applyBorder="1" applyAlignment="1">
      <alignment horizontal="center" vertical="center"/>
    </xf>
    <xf numFmtId="165" fontId="29" fillId="9" borderId="26" xfId="1" applyNumberFormat="1" applyFont="1" applyFill="1" applyBorder="1" applyAlignment="1">
      <alignment horizontal="right" vertical="center"/>
    </xf>
    <xf numFmtId="0" fontId="5" fillId="9" borderId="30" xfId="1" applyFont="1" applyFill="1" applyBorder="1" applyAlignment="1">
      <alignment horizontal="center" vertical="center"/>
    </xf>
    <xf numFmtId="0" fontId="5" fillId="9" borderId="31" xfId="1" applyFont="1" applyFill="1" applyBorder="1" applyAlignment="1">
      <alignment horizontal="center" vertical="center"/>
    </xf>
    <xf numFmtId="0" fontId="28" fillId="9" borderId="31" xfId="1" quotePrefix="1" applyFont="1" applyFill="1" applyBorder="1" applyAlignment="1">
      <alignment horizontal="left" vertical="center"/>
    </xf>
    <xf numFmtId="0" fontId="5" fillId="9" borderId="31" xfId="1" applyFont="1" applyFill="1" applyBorder="1" applyAlignment="1">
      <alignment horizontal="center" vertical="center" wrapText="1"/>
    </xf>
    <xf numFmtId="0" fontId="5" fillId="9" borderId="31" xfId="1" applyFont="1" applyFill="1" applyBorder="1" applyAlignment="1">
      <alignment horizontal="left" vertical="center" wrapText="1" indent="1"/>
    </xf>
    <xf numFmtId="0" fontId="5" fillId="9" borderId="32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/>
    </xf>
    <xf numFmtId="0" fontId="15" fillId="5" borderId="38" xfId="1" applyFont="1" applyFill="1" applyBorder="1" applyAlignment="1">
      <alignment horizontal="center"/>
    </xf>
    <xf numFmtId="0" fontId="15" fillId="5" borderId="38" xfId="1" applyFont="1" applyFill="1" applyBorder="1"/>
    <xf numFmtId="0" fontId="15" fillId="5" borderId="38" xfId="1" applyFont="1" applyFill="1" applyBorder="1" applyAlignment="1">
      <alignment horizontal="right"/>
    </xf>
    <xf numFmtId="0" fontId="10" fillId="5" borderId="38" xfId="1" applyFont="1" applyFill="1" applyBorder="1" applyAlignment="1">
      <alignment horizontal="center" wrapText="1"/>
    </xf>
    <xf numFmtId="164" fontId="5" fillId="0" borderId="21" xfId="4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28" fillId="9" borderId="6" xfId="1" applyFont="1" applyFill="1" applyBorder="1" applyAlignment="1">
      <alignment horizontal="center"/>
    </xf>
    <xf numFmtId="0" fontId="29" fillId="9" borderId="6" xfId="1" applyFont="1" applyFill="1" applyBorder="1" applyAlignment="1">
      <alignment horizontal="center"/>
    </xf>
    <xf numFmtId="0" fontId="28" fillId="9" borderId="6" xfId="1" applyFont="1" applyFill="1" applyBorder="1"/>
    <xf numFmtId="0" fontId="29" fillId="9" borderId="6" xfId="1" applyFont="1" applyFill="1" applyBorder="1" applyAlignment="1">
      <alignment horizontal="right"/>
    </xf>
    <xf numFmtId="166" fontId="28" fillId="9" borderId="6" xfId="1" applyNumberFormat="1" applyFont="1" applyFill="1" applyBorder="1" applyAlignment="1">
      <alignment horizontal="right" wrapText="1"/>
    </xf>
    <xf numFmtId="0" fontId="8" fillId="0" borderId="38" xfId="1" quotePrefix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left" vertical="center" wrapText="1"/>
    </xf>
    <xf numFmtId="0" fontId="8" fillId="0" borderId="38" xfId="1" applyFont="1" applyFill="1" applyBorder="1" applyAlignment="1">
      <alignment horizontal="center" vertical="center"/>
    </xf>
    <xf numFmtId="2" fontId="8" fillId="0" borderId="38" xfId="1" quotePrefix="1" applyNumberFormat="1" applyFont="1" applyFill="1" applyBorder="1" applyAlignment="1">
      <alignment horizontal="right" vertical="center"/>
    </xf>
    <xf numFmtId="0" fontId="8" fillId="0" borderId="38" xfId="1" applyFont="1" applyFill="1" applyBorder="1" applyAlignment="1">
      <alignment vertical="center" wrapText="1"/>
    </xf>
    <xf numFmtId="165" fontId="12" fillId="9" borderId="6" xfId="1" applyNumberFormat="1" applyFont="1" applyFill="1" applyBorder="1" applyAlignment="1">
      <alignment horizontal="right" vertical="center"/>
    </xf>
    <xf numFmtId="166" fontId="12" fillId="5" borderId="6" xfId="1" applyNumberFormat="1" applyFont="1" applyFill="1" applyBorder="1" applyAlignment="1">
      <alignment horizontal="right" wrapText="1"/>
    </xf>
    <xf numFmtId="0" fontId="12" fillId="0" borderId="6" xfId="1" applyFont="1" applyFill="1" applyBorder="1" applyAlignment="1">
      <alignment horizontal="center"/>
    </xf>
    <xf numFmtId="0" fontId="9" fillId="0" borderId="38" xfId="1" applyFont="1" applyFill="1" applyBorder="1" applyAlignment="1">
      <alignment horizontal="center"/>
    </xf>
    <xf numFmtId="166" fontId="9" fillId="5" borderId="38" xfId="1" applyNumberFormat="1" applyFont="1" applyFill="1" applyBorder="1" applyAlignment="1">
      <alignment horizontal="right" wrapText="1"/>
    </xf>
    <xf numFmtId="4" fontId="21" fillId="5" borderId="39" xfId="1" applyNumberFormat="1" applyFont="1" applyFill="1" applyBorder="1"/>
    <xf numFmtId="0" fontId="10" fillId="5" borderId="1" xfId="1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vertical="center"/>
    </xf>
    <xf numFmtId="0" fontId="10" fillId="5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vertical="center"/>
    </xf>
    <xf numFmtId="0" fontId="10" fillId="5" borderId="16" xfId="1" applyFont="1" applyFill="1" applyBorder="1" applyAlignment="1">
      <alignment horizontal="center" vertical="center"/>
    </xf>
    <xf numFmtId="0" fontId="9" fillId="5" borderId="7" xfId="1" applyFont="1" applyFill="1" applyBorder="1"/>
    <xf numFmtId="0" fontId="19" fillId="5" borderId="7" xfId="1" applyFont="1" applyFill="1" applyBorder="1"/>
    <xf numFmtId="14" fontId="19" fillId="5" borderId="0" xfId="1" applyNumberFormat="1" applyFont="1" applyFill="1" applyBorder="1"/>
    <xf numFmtId="4" fontId="5" fillId="0" borderId="22" xfId="1" applyNumberFormat="1" applyFont="1" applyFill="1" applyBorder="1" applyAlignment="1">
      <alignment horizontal="right"/>
    </xf>
    <xf numFmtId="4" fontId="5" fillId="0" borderId="23" xfId="1" applyNumberFormat="1" applyFont="1" applyFill="1" applyBorder="1" applyAlignment="1">
      <alignment horizontal="right"/>
    </xf>
    <xf numFmtId="4" fontId="5" fillId="0" borderId="24" xfId="1" applyNumberFormat="1" applyFont="1" applyFill="1" applyBorder="1" applyAlignment="1">
      <alignment horizontal="right"/>
    </xf>
    <xf numFmtId="0" fontId="6" fillId="0" borderId="2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4" borderId="27" xfId="1" applyFont="1" applyFill="1" applyBorder="1" applyAlignment="1">
      <alignment horizontal="center"/>
    </xf>
    <xf numFmtId="0" fontId="4" fillId="4" borderId="28" xfId="1" applyFont="1" applyFill="1" applyBorder="1" applyAlignment="1">
      <alignment horizontal="center"/>
    </xf>
    <xf numFmtId="0" fontId="4" fillId="4" borderId="29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9" fillId="0" borderId="20" xfId="1" quotePrefix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/>
    </xf>
    <xf numFmtId="0" fontId="9" fillId="0" borderId="36" xfId="1" quotePrefix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left" vertical="center" wrapText="1" indent="1"/>
    </xf>
    <xf numFmtId="0" fontId="6" fillId="0" borderId="3" xfId="1" applyFont="1" applyFill="1" applyBorder="1" applyAlignment="1">
      <alignment horizontal="left" vertical="center" wrapText="1" indent="1"/>
    </xf>
    <xf numFmtId="0" fontId="6" fillId="0" borderId="37" xfId="1" applyFont="1" applyFill="1" applyBorder="1" applyAlignment="1">
      <alignment horizontal="left" vertical="center" wrapText="1" indent="1"/>
    </xf>
    <xf numFmtId="0" fontId="3" fillId="0" borderId="7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20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0" fontId="20" fillId="2" borderId="13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wrapText="1"/>
    </xf>
    <xf numFmtId="165" fontId="10" fillId="5" borderId="0" xfId="3" applyFont="1" applyFill="1" applyBorder="1" applyAlignment="1">
      <alignment horizontal="center"/>
    </xf>
    <xf numFmtId="14" fontId="10" fillId="5" borderId="13" xfId="1" applyNumberFormat="1" applyFont="1" applyFill="1" applyBorder="1" applyAlignment="1">
      <alignment horizontal="center" wrapText="1"/>
    </xf>
    <xf numFmtId="0" fontId="10" fillId="5" borderId="8" xfId="1" applyFont="1" applyFill="1" applyBorder="1" applyAlignment="1">
      <alignment horizontal="center"/>
    </xf>
    <xf numFmtId="0" fontId="10" fillId="5" borderId="9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/>
    </xf>
    <xf numFmtId="0" fontId="4" fillId="0" borderId="1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1" fillId="0" borderId="7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right"/>
    </xf>
    <xf numFmtId="10" fontId="4" fillId="0" borderId="11" xfId="2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10" fontId="3" fillId="0" borderId="0" xfId="2" applyNumberFormat="1" applyFont="1" applyFill="1" applyBorder="1" applyAlignment="1">
      <alignment horizontal="left"/>
    </xf>
    <xf numFmtId="0" fontId="3" fillId="0" borderId="11" xfId="1" applyFont="1" applyFill="1" applyBorder="1"/>
  </cellXfs>
  <cellStyles count="6">
    <cellStyle name="Moeda 2" xf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7"/>
  <sheetViews>
    <sheetView showOutlineSymbols="0" view="pageBreakPreview" zoomScale="65" zoomScaleNormal="65" zoomScaleSheetLayoutView="65" workbookViewId="0">
      <pane xSplit="10" ySplit="10" topLeftCell="K11" activePane="bottomRight" state="frozen"/>
      <selection activeCell="F23" sqref="F23"/>
      <selection pane="topRight" activeCell="F23" sqref="F23"/>
      <selection pane="bottomLeft" activeCell="F23" sqref="F23"/>
      <selection pane="bottomRight" activeCell="A6" sqref="A6:C6"/>
    </sheetView>
  </sheetViews>
  <sheetFormatPr defaultRowHeight="14.25" customHeight="1"/>
  <cols>
    <col min="1" max="1" width="8.85546875" style="6" customWidth="1"/>
    <col min="2" max="2" width="27.28515625" style="19" customWidth="1"/>
    <col min="3" max="3" width="90.7109375" style="1" customWidth="1"/>
    <col min="4" max="4" width="9.42578125" style="19" customWidth="1"/>
    <col min="5" max="5" width="16.5703125" style="19" customWidth="1"/>
    <col min="6" max="6" width="15.85546875" style="32" customWidth="1"/>
    <col min="7" max="7" width="12.7109375" style="6" customWidth="1"/>
    <col min="8" max="8" width="26.5703125" style="6" customWidth="1"/>
    <col min="9" max="9" width="3.85546875" style="1" hidden="1" customWidth="1"/>
    <col min="10" max="10" width="12" style="1" hidden="1" customWidth="1"/>
    <col min="11" max="11" width="16.140625" style="2" customWidth="1"/>
    <col min="12" max="12" width="12" style="2" bestFit="1" customWidth="1"/>
    <col min="13" max="13" width="9.140625" style="2"/>
    <col min="14" max="14" width="12" style="2" bestFit="1" customWidth="1"/>
    <col min="15" max="15" width="10" style="2" bestFit="1" customWidth="1"/>
    <col min="16" max="256" width="9.140625" style="2"/>
    <col min="257" max="257" width="8.85546875" style="2" customWidth="1"/>
    <col min="258" max="258" width="27.28515625" style="2" customWidth="1"/>
    <col min="259" max="259" width="90.7109375" style="2" customWidth="1"/>
    <col min="260" max="260" width="9.42578125" style="2" customWidth="1"/>
    <col min="261" max="261" width="16.5703125" style="2" customWidth="1"/>
    <col min="262" max="262" width="15.85546875" style="2" customWidth="1"/>
    <col min="263" max="263" width="12.7109375" style="2" customWidth="1"/>
    <col min="264" max="264" width="26.5703125" style="2" customWidth="1"/>
    <col min="265" max="266" width="0" style="2" hidden="1" customWidth="1"/>
    <col min="267" max="267" width="16.140625" style="2" customWidth="1"/>
    <col min="268" max="268" width="12" style="2" bestFit="1" customWidth="1"/>
    <col min="269" max="269" width="9.140625" style="2"/>
    <col min="270" max="270" width="12" style="2" bestFit="1" customWidth="1"/>
    <col min="271" max="271" width="10" style="2" bestFit="1" customWidth="1"/>
    <col min="272" max="512" width="9.140625" style="2"/>
    <col min="513" max="513" width="8.85546875" style="2" customWidth="1"/>
    <col min="514" max="514" width="27.28515625" style="2" customWidth="1"/>
    <col min="515" max="515" width="90.7109375" style="2" customWidth="1"/>
    <col min="516" max="516" width="9.42578125" style="2" customWidth="1"/>
    <col min="517" max="517" width="16.5703125" style="2" customWidth="1"/>
    <col min="518" max="518" width="15.85546875" style="2" customWidth="1"/>
    <col min="519" max="519" width="12.7109375" style="2" customWidth="1"/>
    <col min="520" max="520" width="26.5703125" style="2" customWidth="1"/>
    <col min="521" max="522" width="0" style="2" hidden="1" customWidth="1"/>
    <col min="523" max="523" width="16.140625" style="2" customWidth="1"/>
    <col min="524" max="524" width="12" style="2" bestFit="1" customWidth="1"/>
    <col min="525" max="525" width="9.140625" style="2"/>
    <col min="526" max="526" width="12" style="2" bestFit="1" customWidth="1"/>
    <col min="527" max="527" width="10" style="2" bestFit="1" customWidth="1"/>
    <col min="528" max="768" width="9.140625" style="2"/>
    <col min="769" max="769" width="8.85546875" style="2" customWidth="1"/>
    <col min="770" max="770" width="27.28515625" style="2" customWidth="1"/>
    <col min="771" max="771" width="90.7109375" style="2" customWidth="1"/>
    <col min="772" max="772" width="9.42578125" style="2" customWidth="1"/>
    <col min="773" max="773" width="16.5703125" style="2" customWidth="1"/>
    <col min="774" max="774" width="15.85546875" style="2" customWidth="1"/>
    <col min="775" max="775" width="12.7109375" style="2" customWidth="1"/>
    <col min="776" max="776" width="26.5703125" style="2" customWidth="1"/>
    <col min="777" max="778" width="0" style="2" hidden="1" customWidth="1"/>
    <col min="779" max="779" width="16.140625" style="2" customWidth="1"/>
    <col min="780" max="780" width="12" style="2" bestFit="1" customWidth="1"/>
    <col min="781" max="781" width="9.140625" style="2"/>
    <col min="782" max="782" width="12" style="2" bestFit="1" customWidth="1"/>
    <col min="783" max="783" width="10" style="2" bestFit="1" customWidth="1"/>
    <col min="784" max="1024" width="9.140625" style="2"/>
    <col min="1025" max="1025" width="8.85546875" style="2" customWidth="1"/>
    <col min="1026" max="1026" width="27.28515625" style="2" customWidth="1"/>
    <col min="1027" max="1027" width="90.7109375" style="2" customWidth="1"/>
    <col min="1028" max="1028" width="9.42578125" style="2" customWidth="1"/>
    <col min="1029" max="1029" width="16.5703125" style="2" customWidth="1"/>
    <col min="1030" max="1030" width="15.85546875" style="2" customWidth="1"/>
    <col min="1031" max="1031" width="12.7109375" style="2" customWidth="1"/>
    <col min="1032" max="1032" width="26.5703125" style="2" customWidth="1"/>
    <col min="1033" max="1034" width="0" style="2" hidden="1" customWidth="1"/>
    <col min="1035" max="1035" width="16.140625" style="2" customWidth="1"/>
    <col min="1036" max="1036" width="12" style="2" bestFit="1" customWidth="1"/>
    <col min="1037" max="1037" width="9.140625" style="2"/>
    <col min="1038" max="1038" width="12" style="2" bestFit="1" customWidth="1"/>
    <col min="1039" max="1039" width="10" style="2" bestFit="1" customWidth="1"/>
    <col min="1040" max="1280" width="9.140625" style="2"/>
    <col min="1281" max="1281" width="8.85546875" style="2" customWidth="1"/>
    <col min="1282" max="1282" width="27.28515625" style="2" customWidth="1"/>
    <col min="1283" max="1283" width="90.7109375" style="2" customWidth="1"/>
    <col min="1284" max="1284" width="9.42578125" style="2" customWidth="1"/>
    <col min="1285" max="1285" width="16.5703125" style="2" customWidth="1"/>
    <col min="1286" max="1286" width="15.85546875" style="2" customWidth="1"/>
    <col min="1287" max="1287" width="12.7109375" style="2" customWidth="1"/>
    <col min="1288" max="1288" width="26.5703125" style="2" customWidth="1"/>
    <col min="1289" max="1290" width="0" style="2" hidden="1" customWidth="1"/>
    <col min="1291" max="1291" width="16.140625" style="2" customWidth="1"/>
    <col min="1292" max="1292" width="12" style="2" bestFit="1" customWidth="1"/>
    <col min="1293" max="1293" width="9.140625" style="2"/>
    <col min="1294" max="1294" width="12" style="2" bestFit="1" customWidth="1"/>
    <col min="1295" max="1295" width="10" style="2" bestFit="1" customWidth="1"/>
    <col min="1296" max="1536" width="9.140625" style="2"/>
    <col min="1537" max="1537" width="8.85546875" style="2" customWidth="1"/>
    <col min="1538" max="1538" width="27.28515625" style="2" customWidth="1"/>
    <col min="1539" max="1539" width="90.7109375" style="2" customWidth="1"/>
    <col min="1540" max="1540" width="9.42578125" style="2" customWidth="1"/>
    <col min="1541" max="1541" width="16.5703125" style="2" customWidth="1"/>
    <col min="1542" max="1542" width="15.85546875" style="2" customWidth="1"/>
    <col min="1543" max="1543" width="12.7109375" style="2" customWidth="1"/>
    <col min="1544" max="1544" width="26.5703125" style="2" customWidth="1"/>
    <col min="1545" max="1546" width="0" style="2" hidden="1" customWidth="1"/>
    <col min="1547" max="1547" width="16.140625" style="2" customWidth="1"/>
    <col min="1548" max="1548" width="12" style="2" bestFit="1" customWidth="1"/>
    <col min="1549" max="1549" width="9.140625" style="2"/>
    <col min="1550" max="1550" width="12" style="2" bestFit="1" customWidth="1"/>
    <col min="1551" max="1551" width="10" style="2" bestFit="1" customWidth="1"/>
    <col min="1552" max="1792" width="9.140625" style="2"/>
    <col min="1793" max="1793" width="8.85546875" style="2" customWidth="1"/>
    <col min="1794" max="1794" width="27.28515625" style="2" customWidth="1"/>
    <col min="1795" max="1795" width="90.7109375" style="2" customWidth="1"/>
    <col min="1796" max="1796" width="9.42578125" style="2" customWidth="1"/>
    <col min="1797" max="1797" width="16.5703125" style="2" customWidth="1"/>
    <col min="1798" max="1798" width="15.85546875" style="2" customWidth="1"/>
    <col min="1799" max="1799" width="12.7109375" style="2" customWidth="1"/>
    <col min="1800" max="1800" width="26.5703125" style="2" customWidth="1"/>
    <col min="1801" max="1802" width="0" style="2" hidden="1" customWidth="1"/>
    <col min="1803" max="1803" width="16.140625" style="2" customWidth="1"/>
    <col min="1804" max="1804" width="12" style="2" bestFit="1" customWidth="1"/>
    <col min="1805" max="1805" width="9.140625" style="2"/>
    <col min="1806" max="1806" width="12" style="2" bestFit="1" customWidth="1"/>
    <col min="1807" max="1807" width="10" style="2" bestFit="1" customWidth="1"/>
    <col min="1808" max="2048" width="9.140625" style="2"/>
    <col min="2049" max="2049" width="8.85546875" style="2" customWidth="1"/>
    <col min="2050" max="2050" width="27.28515625" style="2" customWidth="1"/>
    <col min="2051" max="2051" width="90.7109375" style="2" customWidth="1"/>
    <col min="2052" max="2052" width="9.42578125" style="2" customWidth="1"/>
    <col min="2053" max="2053" width="16.5703125" style="2" customWidth="1"/>
    <col min="2054" max="2054" width="15.85546875" style="2" customWidth="1"/>
    <col min="2055" max="2055" width="12.7109375" style="2" customWidth="1"/>
    <col min="2056" max="2056" width="26.5703125" style="2" customWidth="1"/>
    <col min="2057" max="2058" width="0" style="2" hidden="1" customWidth="1"/>
    <col min="2059" max="2059" width="16.140625" style="2" customWidth="1"/>
    <col min="2060" max="2060" width="12" style="2" bestFit="1" customWidth="1"/>
    <col min="2061" max="2061" width="9.140625" style="2"/>
    <col min="2062" max="2062" width="12" style="2" bestFit="1" customWidth="1"/>
    <col min="2063" max="2063" width="10" style="2" bestFit="1" customWidth="1"/>
    <col min="2064" max="2304" width="9.140625" style="2"/>
    <col min="2305" max="2305" width="8.85546875" style="2" customWidth="1"/>
    <col min="2306" max="2306" width="27.28515625" style="2" customWidth="1"/>
    <col min="2307" max="2307" width="90.7109375" style="2" customWidth="1"/>
    <col min="2308" max="2308" width="9.42578125" style="2" customWidth="1"/>
    <col min="2309" max="2309" width="16.5703125" style="2" customWidth="1"/>
    <col min="2310" max="2310" width="15.85546875" style="2" customWidth="1"/>
    <col min="2311" max="2311" width="12.7109375" style="2" customWidth="1"/>
    <col min="2312" max="2312" width="26.5703125" style="2" customWidth="1"/>
    <col min="2313" max="2314" width="0" style="2" hidden="1" customWidth="1"/>
    <col min="2315" max="2315" width="16.140625" style="2" customWidth="1"/>
    <col min="2316" max="2316" width="12" style="2" bestFit="1" customWidth="1"/>
    <col min="2317" max="2317" width="9.140625" style="2"/>
    <col min="2318" max="2318" width="12" style="2" bestFit="1" customWidth="1"/>
    <col min="2319" max="2319" width="10" style="2" bestFit="1" customWidth="1"/>
    <col min="2320" max="2560" width="9.140625" style="2"/>
    <col min="2561" max="2561" width="8.85546875" style="2" customWidth="1"/>
    <col min="2562" max="2562" width="27.28515625" style="2" customWidth="1"/>
    <col min="2563" max="2563" width="90.7109375" style="2" customWidth="1"/>
    <col min="2564" max="2564" width="9.42578125" style="2" customWidth="1"/>
    <col min="2565" max="2565" width="16.5703125" style="2" customWidth="1"/>
    <col min="2566" max="2566" width="15.85546875" style="2" customWidth="1"/>
    <col min="2567" max="2567" width="12.7109375" style="2" customWidth="1"/>
    <col min="2568" max="2568" width="26.5703125" style="2" customWidth="1"/>
    <col min="2569" max="2570" width="0" style="2" hidden="1" customWidth="1"/>
    <col min="2571" max="2571" width="16.140625" style="2" customWidth="1"/>
    <col min="2572" max="2572" width="12" style="2" bestFit="1" customWidth="1"/>
    <col min="2573" max="2573" width="9.140625" style="2"/>
    <col min="2574" max="2574" width="12" style="2" bestFit="1" customWidth="1"/>
    <col min="2575" max="2575" width="10" style="2" bestFit="1" customWidth="1"/>
    <col min="2576" max="2816" width="9.140625" style="2"/>
    <col min="2817" max="2817" width="8.85546875" style="2" customWidth="1"/>
    <col min="2818" max="2818" width="27.28515625" style="2" customWidth="1"/>
    <col min="2819" max="2819" width="90.7109375" style="2" customWidth="1"/>
    <col min="2820" max="2820" width="9.42578125" style="2" customWidth="1"/>
    <col min="2821" max="2821" width="16.5703125" style="2" customWidth="1"/>
    <col min="2822" max="2822" width="15.85546875" style="2" customWidth="1"/>
    <col min="2823" max="2823" width="12.7109375" style="2" customWidth="1"/>
    <col min="2824" max="2824" width="26.5703125" style="2" customWidth="1"/>
    <col min="2825" max="2826" width="0" style="2" hidden="1" customWidth="1"/>
    <col min="2827" max="2827" width="16.140625" style="2" customWidth="1"/>
    <col min="2828" max="2828" width="12" style="2" bestFit="1" customWidth="1"/>
    <col min="2829" max="2829" width="9.140625" style="2"/>
    <col min="2830" max="2830" width="12" style="2" bestFit="1" customWidth="1"/>
    <col min="2831" max="2831" width="10" style="2" bestFit="1" customWidth="1"/>
    <col min="2832" max="3072" width="9.140625" style="2"/>
    <col min="3073" max="3073" width="8.85546875" style="2" customWidth="1"/>
    <col min="3074" max="3074" width="27.28515625" style="2" customWidth="1"/>
    <col min="3075" max="3075" width="90.7109375" style="2" customWidth="1"/>
    <col min="3076" max="3076" width="9.42578125" style="2" customWidth="1"/>
    <col min="3077" max="3077" width="16.5703125" style="2" customWidth="1"/>
    <col min="3078" max="3078" width="15.85546875" style="2" customWidth="1"/>
    <col min="3079" max="3079" width="12.7109375" style="2" customWidth="1"/>
    <col min="3080" max="3080" width="26.5703125" style="2" customWidth="1"/>
    <col min="3081" max="3082" width="0" style="2" hidden="1" customWidth="1"/>
    <col min="3083" max="3083" width="16.140625" style="2" customWidth="1"/>
    <col min="3084" max="3084" width="12" style="2" bestFit="1" customWidth="1"/>
    <col min="3085" max="3085" width="9.140625" style="2"/>
    <col min="3086" max="3086" width="12" style="2" bestFit="1" customWidth="1"/>
    <col min="3087" max="3087" width="10" style="2" bestFit="1" customWidth="1"/>
    <col min="3088" max="3328" width="9.140625" style="2"/>
    <col min="3329" max="3329" width="8.85546875" style="2" customWidth="1"/>
    <col min="3330" max="3330" width="27.28515625" style="2" customWidth="1"/>
    <col min="3331" max="3331" width="90.7109375" style="2" customWidth="1"/>
    <col min="3332" max="3332" width="9.42578125" style="2" customWidth="1"/>
    <col min="3333" max="3333" width="16.5703125" style="2" customWidth="1"/>
    <col min="3334" max="3334" width="15.85546875" style="2" customWidth="1"/>
    <col min="3335" max="3335" width="12.7109375" style="2" customWidth="1"/>
    <col min="3336" max="3336" width="26.5703125" style="2" customWidth="1"/>
    <col min="3337" max="3338" width="0" style="2" hidden="1" customWidth="1"/>
    <col min="3339" max="3339" width="16.140625" style="2" customWidth="1"/>
    <col min="3340" max="3340" width="12" style="2" bestFit="1" customWidth="1"/>
    <col min="3341" max="3341" width="9.140625" style="2"/>
    <col min="3342" max="3342" width="12" style="2" bestFit="1" customWidth="1"/>
    <col min="3343" max="3343" width="10" style="2" bestFit="1" customWidth="1"/>
    <col min="3344" max="3584" width="9.140625" style="2"/>
    <col min="3585" max="3585" width="8.85546875" style="2" customWidth="1"/>
    <col min="3586" max="3586" width="27.28515625" style="2" customWidth="1"/>
    <col min="3587" max="3587" width="90.7109375" style="2" customWidth="1"/>
    <col min="3588" max="3588" width="9.42578125" style="2" customWidth="1"/>
    <col min="3589" max="3589" width="16.5703125" style="2" customWidth="1"/>
    <col min="3590" max="3590" width="15.85546875" style="2" customWidth="1"/>
    <col min="3591" max="3591" width="12.7109375" style="2" customWidth="1"/>
    <col min="3592" max="3592" width="26.5703125" style="2" customWidth="1"/>
    <col min="3593" max="3594" width="0" style="2" hidden="1" customWidth="1"/>
    <col min="3595" max="3595" width="16.140625" style="2" customWidth="1"/>
    <col min="3596" max="3596" width="12" style="2" bestFit="1" customWidth="1"/>
    <col min="3597" max="3597" width="9.140625" style="2"/>
    <col min="3598" max="3598" width="12" style="2" bestFit="1" customWidth="1"/>
    <col min="3599" max="3599" width="10" style="2" bestFit="1" customWidth="1"/>
    <col min="3600" max="3840" width="9.140625" style="2"/>
    <col min="3841" max="3841" width="8.85546875" style="2" customWidth="1"/>
    <col min="3842" max="3842" width="27.28515625" style="2" customWidth="1"/>
    <col min="3843" max="3843" width="90.7109375" style="2" customWidth="1"/>
    <col min="3844" max="3844" width="9.42578125" style="2" customWidth="1"/>
    <col min="3845" max="3845" width="16.5703125" style="2" customWidth="1"/>
    <col min="3846" max="3846" width="15.85546875" style="2" customWidth="1"/>
    <col min="3847" max="3847" width="12.7109375" style="2" customWidth="1"/>
    <col min="3848" max="3848" width="26.5703125" style="2" customWidth="1"/>
    <col min="3849" max="3850" width="0" style="2" hidden="1" customWidth="1"/>
    <col min="3851" max="3851" width="16.140625" style="2" customWidth="1"/>
    <col min="3852" max="3852" width="12" style="2" bestFit="1" customWidth="1"/>
    <col min="3853" max="3853" width="9.140625" style="2"/>
    <col min="3854" max="3854" width="12" style="2" bestFit="1" customWidth="1"/>
    <col min="3855" max="3855" width="10" style="2" bestFit="1" customWidth="1"/>
    <col min="3856" max="4096" width="9.140625" style="2"/>
    <col min="4097" max="4097" width="8.85546875" style="2" customWidth="1"/>
    <col min="4098" max="4098" width="27.28515625" style="2" customWidth="1"/>
    <col min="4099" max="4099" width="90.7109375" style="2" customWidth="1"/>
    <col min="4100" max="4100" width="9.42578125" style="2" customWidth="1"/>
    <col min="4101" max="4101" width="16.5703125" style="2" customWidth="1"/>
    <col min="4102" max="4102" width="15.85546875" style="2" customWidth="1"/>
    <col min="4103" max="4103" width="12.7109375" style="2" customWidth="1"/>
    <col min="4104" max="4104" width="26.5703125" style="2" customWidth="1"/>
    <col min="4105" max="4106" width="0" style="2" hidden="1" customWidth="1"/>
    <col min="4107" max="4107" width="16.140625" style="2" customWidth="1"/>
    <col min="4108" max="4108" width="12" style="2" bestFit="1" customWidth="1"/>
    <col min="4109" max="4109" width="9.140625" style="2"/>
    <col min="4110" max="4110" width="12" style="2" bestFit="1" customWidth="1"/>
    <col min="4111" max="4111" width="10" style="2" bestFit="1" customWidth="1"/>
    <col min="4112" max="4352" width="9.140625" style="2"/>
    <col min="4353" max="4353" width="8.85546875" style="2" customWidth="1"/>
    <col min="4354" max="4354" width="27.28515625" style="2" customWidth="1"/>
    <col min="4355" max="4355" width="90.7109375" style="2" customWidth="1"/>
    <col min="4356" max="4356" width="9.42578125" style="2" customWidth="1"/>
    <col min="4357" max="4357" width="16.5703125" style="2" customWidth="1"/>
    <col min="4358" max="4358" width="15.85546875" style="2" customWidth="1"/>
    <col min="4359" max="4359" width="12.7109375" style="2" customWidth="1"/>
    <col min="4360" max="4360" width="26.5703125" style="2" customWidth="1"/>
    <col min="4361" max="4362" width="0" style="2" hidden="1" customWidth="1"/>
    <col min="4363" max="4363" width="16.140625" style="2" customWidth="1"/>
    <col min="4364" max="4364" width="12" style="2" bestFit="1" customWidth="1"/>
    <col min="4365" max="4365" width="9.140625" style="2"/>
    <col min="4366" max="4366" width="12" style="2" bestFit="1" customWidth="1"/>
    <col min="4367" max="4367" width="10" style="2" bestFit="1" customWidth="1"/>
    <col min="4368" max="4608" width="9.140625" style="2"/>
    <col min="4609" max="4609" width="8.85546875" style="2" customWidth="1"/>
    <col min="4610" max="4610" width="27.28515625" style="2" customWidth="1"/>
    <col min="4611" max="4611" width="90.7109375" style="2" customWidth="1"/>
    <col min="4612" max="4612" width="9.42578125" style="2" customWidth="1"/>
    <col min="4613" max="4613" width="16.5703125" style="2" customWidth="1"/>
    <col min="4614" max="4614" width="15.85546875" style="2" customWidth="1"/>
    <col min="4615" max="4615" width="12.7109375" style="2" customWidth="1"/>
    <col min="4616" max="4616" width="26.5703125" style="2" customWidth="1"/>
    <col min="4617" max="4618" width="0" style="2" hidden="1" customWidth="1"/>
    <col min="4619" max="4619" width="16.140625" style="2" customWidth="1"/>
    <col min="4620" max="4620" width="12" style="2" bestFit="1" customWidth="1"/>
    <col min="4621" max="4621" width="9.140625" style="2"/>
    <col min="4622" max="4622" width="12" style="2" bestFit="1" customWidth="1"/>
    <col min="4623" max="4623" width="10" style="2" bestFit="1" customWidth="1"/>
    <col min="4624" max="4864" width="9.140625" style="2"/>
    <col min="4865" max="4865" width="8.85546875" style="2" customWidth="1"/>
    <col min="4866" max="4866" width="27.28515625" style="2" customWidth="1"/>
    <col min="4867" max="4867" width="90.7109375" style="2" customWidth="1"/>
    <col min="4868" max="4868" width="9.42578125" style="2" customWidth="1"/>
    <col min="4869" max="4869" width="16.5703125" style="2" customWidth="1"/>
    <col min="4870" max="4870" width="15.85546875" style="2" customWidth="1"/>
    <col min="4871" max="4871" width="12.7109375" style="2" customWidth="1"/>
    <col min="4872" max="4872" width="26.5703125" style="2" customWidth="1"/>
    <col min="4873" max="4874" width="0" style="2" hidden="1" customWidth="1"/>
    <col min="4875" max="4875" width="16.140625" style="2" customWidth="1"/>
    <col min="4876" max="4876" width="12" style="2" bestFit="1" customWidth="1"/>
    <col min="4877" max="4877" width="9.140625" style="2"/>
    <col min="4878" max="4878" width="12" style="2" bestFit="1" customWidth="1"/>
    <col min="4879" max="4879" width="10" style="2" bestFit="1" customWidth="1"/>
    <col min="4880" max="5120" width="9.140625" style="2"/>
    <col min="5121" max="5121" width="8.85546875" style="2" customWidth="1"/>
    <col min="5122" max="5122" width="27.28515625" style="2" customWidth="1"/>
    <col min="5123" max="5123" width="90.7109375" style="2" customWidth="1"/>
    <col min="5124" max="5124" width="9.42578125" style="2" customWidth="1"/>
    <col min="5125" max="5125" width="16.5703125" style="2" customWidth="1"/>
    <col min="5126" max="5126" width="15.85546875" style="2" customWidth="1"/>
    <col min="5127" max="5127" width="12.7109375" style="2" customWidth="1"/>
    <col min="5128" max="5128" width="26.5703125" style="2" customWidth="1"/>
    <col min="5129" max="5130" width="0" style="2" hidden="1" customWidth="1"/>
    <col min="5131" max="5131" width="16.140625" style="2" customWidth="1"/>
    <col min="5132" max="5132" width="12" style="2" bestFit="1" customWidth="1"/>
    <col min="5133" max="5133" width="9.140625" style="2"/>
    <col min="5134" max="5134" width="12" style="2" bestFit="1" customWidth="1"/>
    <col min="5135" max="5135" width="10" style="2" bestFit="1" customWidth="1"/>
    <col min="5136" max="5376" width="9.140625" style="2"/>
    <col min="5377" max="5377" width="8.85546875" style="2" customWidth="1"/>
    <col min="5378" max="5378" width="27.28515625" style="2" customWidth="1"/>
    <col min="5379" max="5379" width="90.7109375" style="2" customWidth="1"/>
    <col min="5380" max="5380" width="9.42578125" style="2" customWidth="1"/>
    <col min="5381" max="5381" width="16.5703125" style="2" customWidth="1"/>
    <col min="5382" max="5382" width="15.85546875" style="2" customWidth="1"/>
    <col min="5383" max="5383" width="12.7109375" style="2" customWidth="1"/>
    <col min="5384" max="5384" width="26.5703125" style="2" customWidth="1"/>
    <col min="5385" max="5386" width="0" style="2" hidden="1" customWidth="1"/>
    <col min="5387" max="5387" width="16.140625" style="2" customWidth="1"/>
    <col min="5388" max="5388" width="12" style="2" bestFit="1" customWidth="1"/>
    <col min="5389" max="5389" width="9.140625" style="2"/>
    <col min="5390" max="5390" width="12" style="2" bestFit="1" customWidth="1"/>
    <col min="5391" max="5391" width="10" style="2" bestFit="1" customWidth="1"/>
    <col min="5392" max="5632" width="9.140625" style="2"/>
    <col min="5633" max="5633" width="8.85546875" style="2" customWidth="1"/>
    <col min="5634" max="5634" width="27.28515625" style="2" customWidth="1"/>
    <col min="5635" max="5635" width="90.7109375" style="2" customWidth="1"/>
    <col min="5636" max="5636" width="9.42578125" style="2" customWidth="1"/>
    <col min="5637" max="5637" width="16.5703125" style="2" customWidth="1"/>
    <col min="5638" max="5638" width="15.85546875" style="2" customWidth="1"/>
    <col min="5639" max="5639" width="12.7109375" style="2" customWidth="1"/>
    <col min="5640" max="5640" width="26.5703125" style="2" customWidth="1"/>
    <col min="5641" max="5642" width="0" style="2" hidden="1" customWidth="1"/>
    <col min="5643" max="5643" width="16.140625" style="2" customWidth="1"/>
    <col min="5644" max="5644" width="12" style="2" bestFit="1" customWidth="1"/>
    <col min="5645" max="5645" width="9.140625" style="2"/>
    <col min="5646" max="5646" width="12" style="2" bestFit="1" customWidth="1"/>
    <col min="5647" max="5647" width="10" style="2" bestFit="1" customWidth="1"/>
    <col min="5648" max="5888" width="9.140625" style="2"/>
    <col min="5889" max="5889" width="8.85546875" style="2" customWidth="1"/>
    <col min="5890" max="5890" width="27.28515625" style="2" customWidth="1"/>
    <col min="5891" max="5891" width="90.7109375" style="2" customWidth="1"/>
    <col min="5892" max="5892" width="9.42578125" style="2" customWidth="1"/>
    <col min="5893" max="5893" width="16.5703125" style="2" customWidth="1"/>
    <col min="5894" max="5894" width="15.85546875" style="2" customWidth="1"/>
    <col min="5895" max="5895" width="12.7109375" style="2" customWidth="1"/>
    <col min="5896" max="5896" width="26.5703125" style="2" customWidth="1"/>
    <col min="5897" max="5898" width="0" style="2" hidden="1" customWidth="1"/>
    <col min="5899" max="5899" width="16.140625" style="2" customWidth="1"/>
    <col min="5900" max="5900" width="12" style="2" bestFit="1" customWidth="1"/>
    <col min="5901" max="5901" width="9.140625" style="2"/>
    <col min="5902" max="5902" width="12" style="2" bestFit="1" customWidth="1"/>
    <col min="5903" max="5903" width="10" style="2" bestFit="1" customWidth="1"/>
    <col min="5904" max="6144" width="9.140625" style="2"/>
    <col min="6145" max="6145" width="8.85546875" style="2" customWidth="1"/>
    <col min="6146" max="6146" width="27.28515625" style="2" customWidth="1"/>
    <col min="6147" max="6147" width="90.7109375" style="2" customWidth="1"/>
    <col min="6148" max="6148" width="9.42578125" style="2" customWidth="1"/>
    <col min="6149" max="6149" width="16.5703125" style="2" customWidth="1"/>
    <col min="6150" max="6150" width="15.85546875" style="2" customWidth="1"/>
    <col min="6151" max="6151" width="12.7109375" style="2" customWidth="1"/>
    <col min="6152" max="6152" width="26.5703125" style="2" customWidth="1"/>
    <col min="6153" max="6154" width="0" style="2" hidden="1" customWidth="1"/>
    <col min="6155" max="6155" width="16.140625" style="2" customWidth="1"/>
    <col min="6156" max="6156" width="12" style="2" bestFit="1" customWidth="1"/>
    <col min="6157" max="6157" width="9.140625" style="2"/>
    <col min="6158" max="6158" width="12" style="2" bestFit="1" customWidth="1"/>
    <col min="6159" max="6159" width="10" style="2" bestFit="1" customWidth="1"/>
    <col min="6160" max="6400" width="9.140625" style="2"/>
    <col min="6401" max="6401" width="8.85546875" style="2" customWidth="1"/>
    <col min="6402" max="6402" width="27.28515625" style="2" customWidth="1"/>
    <col min="6403" max="6403" width="90.7109375" style="2" customWidth="1"/>
    <col min="6404" max="6404" width="9.42578125" style="2" customWidth="1"/>
    <col min="6405" max="6405" width="16.5703125" style="2" customWidth="1"/>
    <col min="6406" max="6406" width="15.85546875" style="2" customWidth="1"/>
    <col min="6407" max="6407" width="12.7109375" style="2" customWidth="1"/>
    <col min="6408" max="6408" width="26.5703125" style="2" customWidth="1"/>
    <col min="6409" max="6410" width="0" style="2" hidden="1" customWidth="1"/>
    <col min="6411" max="6411" width="16.140625" style="2" customWidth="1"/>
    <col min="6412" max="6412" width="12" style="2" bestFit="1" customWidth="1"/>
    <col min="6413" max="6413" width="9.140625" style="2"/>
    <col min="6414" max="6414" width="12" style="2" bestFit="1" customWidth="1"/>
    <col min="6415" max="6415" width="10" style="2" bestFit="1" customWidth="1"/>
    <col min="6416" max="6656" width="9.140625" style="2"/>
    <col min="6657" max="6657" width="8.85546875" style="2" customWidth="1"/>
    <col min="6658" max="6658" width="27.28515625" style="2" customWidth="1"/>
    <col min="6659" max="6659" width="90.7109375" style="2" customWidth="1"/>
    <col min="6660" max="6660" width="9.42578125" style="2" customWidth="1"/>
    <col min="6661" max="6661" width="16.5703125" style="2" customWidth="1"/>
    <col min="6662" max="6662" width="15.85546875" style="2" customWidth="1"/>
    <col min="6663" max="6663" width="12.7109375" style="2" customWidth="1"/>
    <col min="6664" max="6664" width="26.5703125" style="2" customWidth="1"/>
    <col min="6665" max="6666" width="0" style="2" hidden="1" customWidth="1"/>
    <col min="6667" max="6667" width="16.140625" style="2" customWidth="1"/>
    <col min="6668" max="6668" width="12" style="2" bestFit="1" customWidth="1"/>
    <col min="6669" max="6669" width="9.140625" style="2"/>
    <col min="6670" max="6670" width="12" style="2" bestFit="1" customWidth="1"/>
    <col min="6671" max="6671" width="10" style="2" bestFit="1" customWidth="1"/>
    <col min="6672" max="6912" width="9.140625" style="2"/>
    <col min="6913" max="6913" width="8.85546875" style="2" customWidth="1"/>
    <col min="6914" max="6914" width="27.28515625" style="2" customWidth="1"/>
    <col min="6915" max="6915" width="90.7109375" style="2" customWidth="1"/>
    <col min="6916" max="6916" width="9.42578125" style="2" customWidth="1"/>
    <col min="6917" max="6917" width="16.5703125" style="2" customWidth="1"/>
    <col min="6918" max="6918" width="15.85546875" style="2" customWidth="1"/>
    <col min="6919" max="6919" width="12.7109375" style="2" customWidth="1"/>
    <col min="6920" max="6920" width="26.5703125" style="2" customWidth="1"/>
    <col min="6921" max="6922" width="0" style="2" hidden="1" customWidth="1"/>
    <col min="6923" max="6923" width="16.140625" style="2" customWidth="1"/>
    <col min="6924" max="6924" width="12" style="2" bestFit="1" customWidth="1"/>
    <col min="6925" max="6925" width="9.140625" style="2"/>
    <col min="6926" max="6926" width="12" style="2" bestFit="1" customWidth="1"/>
    <col min="6927" max="6927" width="10" style="2" bestFit="1" customWidth="1"/>
    <col min="6928" max="7168" width="9.140625" style="2"/>
    <col min="7169" max="7169" width="8.85546875" style="2" customWidth="1"/>
    <col min="7170" max="7170" width="27.28515625" style="2" customWidth="1"/>
    <col min="7171" max="7171" width="90.7109375" style="2" customWidth="1"/>
    <col min="7172" max="7172" width="9.42578125" style="2" customWidth="1"/>
    <col min="7173" max="7173" width="16.5703125" style="2" customWidth="1"/>
    <col min="7174" max="7174" width="15.85546875" style="2" customWidth="1"/>
    <col min="7175" max="7175" width="12.7109375" style="2" customWidth="1"/>
    <col min="7176" max="7176" width="26.5703125" style="2" customWidth="1"/>
    <col min="7177" max="7178" width="0" style="2" hidden="1" customWidth="1"/>
    <col min="7179" max="7179" width="16.140625" style="2" customWidth="1"/>
    <col min="7180" max="7180" width="12" style="2" bestFit="1" customWidth="1"/>
    <col min="7181" max="7181" width="9.140625" style="2"/>
    <col min="7182" max="7182" width="12" style="2" bestFit="1" customWidth="1"/>
    <col min="7183" max="7183" width="10" style="2" bestFit="1" customWidth="1"/>
    <col min="7184" max="7424" width="9.140625" style="2"/>
    <col min="7425" max="7425" width="8.85546875" style="2" customWidth="1"/>
    <col min="7426" max="7426" width="27.28515625" style="2" customWidth="1"/>
    <col min="7427" max="7427" width="90.7109375" style="2" customWidth="1"/>
    <col min="7428" max="7428" width="9.42578125" style="2" customWidth="1"/>
    <col min="7429" max="7429" width="16.5703125" style="2" customWidth="1"/>
    <col min="7430" max="7430" width="15.85546875" style="2" customWidth="1"/>
    <col min="7431" max="7431" width="12.7109375" style="2" customWidth="1"/>
    <col min="7432" max="7432" width="26.5703125" style="2" customWidth="1"/>
    <col min="7433" max="7434" width="0" style="2" hidden="1" customWidth="1"/>
    <col min="7435" max="7435" width="16.140625" style="2" customWidth="1"/>
    <col min="7436" max="7436" width="12" style="2" bestFit="1" customWidth="1"/>
    <col min="7437" max="7437" width="9.140625" style="2"/>
    <col min="7438" max="7438" width="12" style="2" bestFit="1" customWidth="1"/>
    <col min="7439" max="7439" width="10" style="2" bestFit="1" customWidth="1"/>
    <col min="7440" max="7680" width="9.140625" style="2"/>
    <col min="7681" max="7681" width="8.85546875" style="2" customWidth="1"/>
    <col min="7682" max="7682" width="27.28515625" style="2" customWidth="1"/>
    <col min="7683" max="7683" width="90.7109375" style="2" customWidth="1"/>
    <col min="7684" max="7684" width="9.42578125" style="2" customWidth="1"/>
    <col min="7685" max="7685" width="16.5703125" style="2" customWidth="1"/>
    <col min="7686" max="7686" width="15.85546875" style="2" customWidth="1"/>
    <col min="7687" max="7687" width="12.7109375" style="2" customWidth="1"/>
    <col min="7688" max="7688" width="26.5703125" style="2" customWidth="1"/>
    <col min="7689" max="7690" width="0" style="2" hidden="1" customWidth="1"/>
    <col min="7691" max="7691" width="16.140625" style="2" customWidth="1"/>
    <col min="7692" max="7692" width="12" style="2" bestFit="1" customWidth="1"/>
    <col min="7693" max="7693" width="9.140625" style="2"/>
    <col min="7694" max="7694" width="12" style="2" bestFit="1" customWidth="1"/>
    <col min="7695" max="7695" width="10" style="2" bestFit="1" customWidth="1"/>
    <col min="7696" max="7936" width="9.140625" style="2"/>
    <col min="7937" max="7937" width="8.85546875" style="2" customWidth="1"/>
    <col min="7938" max="7938" width="27.28515625" style="2" customWidth="1"/>
    <col min="7939" max="7939" width="90.7109375" style="2" customWidth="1"/>
    <col min="7940" max="7940" width="9.42578125" style="2" customWidth="1"/>
    <col min="7941" max="7941" width="16.5703125" style="2" customWidth="1"/>
    <col min="7942" max="7942" width="15.85546875" style="2" customWidth="1"/>
    <col min="7943" max="7943" width="12.7109375" style="2" customWidth="1"/>
    <col min="7944" max="7944" width="26.5703125" style="2" customWidth="1"/>
    <col min="7945" max="7946" width="0" style="2" hidden="1" customWidth="1"/>
    <col min="7947" max="7947" width="16.140625" style="2" customWidth="1"/>
    <col min="7948" max="7948" width="12" style="2" bestFit="1" customWidth="1"/>
    <col min="7949" max="7949" width="9.140625" style="2"/>
    <col min="7950" max="7950" width="12" style="2" bestFit="1" customWidth="1"/>
    <col min="7951" max="7951" width="10" style="2" bestFit="1" customWidth="1"/>
    <col min="7952" max="8192" width="9.140625" style="2"/>
    <col min="8193" max="8193" width="8.85546875" style="2" customWidth="1"/>
    <col min="8194" max="8194" width="27.28515625" style="2" customWidth="1"/>
    <col min="8195" max="8195" width="90.7109375" style="2" customWidth="1"/>
    <col min="8196" max="8196" width="9.42578125" style="2" customWidth="1"/>
    <col min="8197" max="8197" width="16.5703125" style="2" customWidth="1"/>
    <col min="8198" max="8198" width="15.85546875" style="2" customWidth="1"/>
    <col min="8199" max="8199" width="12.7109375" style="2" customWidth="1"/>
    <col min="8200" max="8200" width="26.5703125" style="2" customWidth="1"/>
    <col min="8201" max="8202" width="0" style="2" hidden="1" customWidth="1"/>
    <col min="8203" max="8203" width="16.140625" style="2" customWidth="1"/>
    <col min="8204" max="8204" width="12" style="2" bestFit="1" customWidth="1"/>
    <col min="8205" max="8205" width="9.140625" style="2"/>
    <col min="8206" max="8206" width="12" style="2" bestFit="1" customWidth="1"/>
    <col min="8207" max="8207" width="10" style="2" bestFit="1" customWidth="1"/>
    <col min="8208" max="8448" width="9.140625" style="2"/>
    <col min="8449" max="8449" width="8.85546875" style="2" customWidth="1"/>
    <col min="8450" max="8450" width="27.28515625" style="2" customWidth="1"/>
    <col min="8451" max="8451" width="90.7109375" style="2" customWidth="1"/>
    <col min="8452" max="8452" width="9.42578125" style="2" customWidth="1"/>
    <col min="8453" max="8453" width="16.5703125" style="2" customWidth="1"/>
    <col min="8454" max="8454" width="15.85546875" style="2" customWidth="1"/>
    <col min="8455" max="8455" width="12.7109375" style="2" customWidth="1"/>
    <col min="8456" max="8456" width="26.5703125" style="2" customWidth="1"/>
    <col min="8457" max="8458" width="0" style="2" hidden="1" customWidth="1"/>
    <col min="8459" max="8459" width="16.140625" style="2" customWidth="1"/>
    <col min="8460" max="8460" width="12" style="2" bestFit="1" customWidth="1"/>
    <col min="8461" max="8461" width="9.140625" style="2"/>
    <col min="8462" max="8462" width="12" style="2" bestFit="1" customWidth="1"/>
    <col min="8463" max="8463" width="10" style="2" bestFit="1" customWidth="1"/>
    <col min="8464" max="8704" width="9.140625" style="2"/>
    <col min="8705" max="8705" width="8.85546875" style="2" customWidth="1"/>
    <col min="8706" max="8706" width="27.28515625" style="2" customWidth="1"/>
    <col min="8707" max="8707" width="90.7109375" style="2" customWidth="1"/>
    <col min="8708" max="8708" width="9.42578125" style="2" customWidth="1"/>
    <col min="8709" max="8709" width="16.5703125" style="2" customWidth="1"/>
    <col min="8710" max="8710" width="15.85546875" style="2" customWidth="1"/>
    <col min="8711" max="8711" width="12.7109375" style="2" customWidth="1"/>
    <col min="8712" max="8712" width="26.5703125" style="2" customWidth="1"/>
    <col min="8713" max="8714" width="0" style="2" hidden="1" customWidth="1"/>
    <col min="8715" max="8715" width="16.140625" style="2" customWidth="1"/>
    <col min="8716" max="8716" width="12" style="2" bestFit="1" customWidth="1"/>
    <col min="8717" max="8717" width="9.140625" style="2"/>
    <col min="8718" max="8718" width="12" style="2" bestFit="1" customWidth="1"/>
    <col min="8719" max="8719" width="10" style="2" bestFit="1" customWidth="1"/>
    <col min="8720" max="8960" width="9.140625" style="2"/>
    <col min="8961" max="8961" width="8.85546875" style="2" customWidth="1"/>
    <col min="8962" max="8962" width="27.28515625" style="2" customWidth="1"/>
    <col min="8963" max="8963" width="90.7109375" style="2" customWidth="1"/>
    <col min="8964" max="8964" width="9.42578125" style="2" customWidth="1"/>
    <col min="8965" max="8965" width="16.5703125" style="2" customWidth="1"/>
    <col min="8966" max="8966" width="15.85546875" style="2" customWidth="1"/>
    <col min="8967" max="8967" width="12.7109375" style="2" customWidth="1"/>
    <col min="8968" max="8968" width="26.5703125" style="2" customWidth="1"/>
    <col min="8969" max="8970" width="0" style="2" hidden="1" customWidth="1"/>
    <col min="8971" max="8971" width="16.140625" style="2" customWidth="1"/>
    <col min="8972" max="8972" width="12" style="2" bestFit="1" customWidth="1"/>
    <col min="8973" max="8973" width="9.140625" style="2"/>
    <col min="8974" max="8974" width="12" style="2" bestFit="1" customWidth="1"/>
    <col min="8975" max="8975" width="10" style="2" bestFit="1" customWidth="1"/>
    <col min="8976" max="9216" width="9.140625" style="2"/>
    <col min="9217" max="9217" width="8.85546875" style="2" customWidth="1"/>
    <col min="9218" max="9218" width="27.28515625" style="2" customWidth="1"/>
    <col min="9219" max="9219" width="90.7109375" style="2" customWidth="1"/>
    <col min="9220" max="9220" width="9.42578125" style="2" customWidth="1"/>
    <col min="9221" max="9221" width="16.5703125" style="2" customWidth="1"/>
    <col min="9222" max="9222" width="15.85546875" style="2" customWidth="1"/>
    <col min="9223" max="9223" width="12.7109375" style="2" customWidth="1"/>
    <col min="9224" max="9224" width="26.5703125" style="2" customWidth="1"/>
    <col min="9225" max="9226" width="0" style="2" hidden="1" customWidth="1"/>
    <col min="9227" max="9227" width="16.140625" style="2" customWidth="1"/>
    <col min="9228" max="9228" width="12" style="2" bestFit="1" customWidth="1"/>
    <col min="9229" max="9229" width="9.140625" style="2"/>
    <col min="9230" max="9230" width="12" style="2" bestFit="1" customWidth="1"/>
    <col min="9231" max="9231" width="10" style="2" bestFit="1" customWidth="1"/>
    <col min="9232" max="9472" width="9.140625" style="2"/>
    <col min="9473" max="9473" width="8.85546875" style="2" customWidth="1"/>
    <col min="9474" max="9474" width="27.28515625" style="2" customWidth="1"/>
    <col min="9475" max="9475" width="90.7109375" style="2" customWidth="1"/>
    <col min="9476" max="9476" width="9.42578125" style="2" customWidth="1"/>
    <col min="9477" max="9477" width="16.5703125" style="2" customWidth="1"/>
    <col min="9478" max="9478" width="15.85546875" style="2" customWidth="1"/>
    <col min="9479" max="9479" width="12.7109375" style="2" customWidth="1"/>
    <col min="9480" max="9480" width="26.5703125" style="2" customWidth="1"/>
    <col min="9481" max="9482" width="0" style="2" hidden="1" customWidth="1"/>
    <col min="9483" max="9483" width="16.140625" style="2" customWidth="1"/>
    <col min="9484" max="9484" width="12" style="2" bestFit="1" customWidth="1"/>
    <col min="9485" max="9485" width="9.140625" style="2"/>
    <col min="9486" max="9486" width="12" style="2" bestFit="1" customWidth="1"/>
    <col min="9487" max="9487" width="10" style="2" bestFit="1" customWidth="1"/>
    <col min="9488" max="9728" width="9.140625" style="2"/>
    <col min="9729" max="9729" width="8.85546875" style="2" customWidth="1"/>
    <col min="9730" max="9730" width="27.28515625" style="2" customWidth="1"/>
    <col min="9731" max="9731" width="90.7109375" style="2" customWidth="1"/>
    <col min="9732" max="9732" width="9.42578125" style="2" customWidth="1"/>
    <col min="9733" max="9733" width="16.5703125" style="2" customWidth="1"/>
    <col min="9734" max="9734" width="15.85546875" style="2" customWidth="1"/>
    <col min="9735" max="9735" width="12.7109375" style="2" customWidth="1"/>
    <col min="9736" max="9736" width="26.5703125" style="2" customWidth="1"/>
    <col min="9737" max="9738" width="0" style="2" hidden="1" customWidth="1"/>
    <col min="9739" max="9739" width="16.140625" style="2" customWidth="1"/>
    <col min="9740" max="9740" width="12" style="2" bestFit="1" customWidth="1"/>
    <col min="9741" max="9741" width="9.140625" style="2"/>
    <col min="9742" max="9742" width="12" style="2" bestFit="1" customWidth="1"/>
    <col min="9743" max="9743" width="10" style="2" bestFit="1" customWidth="1"/>
    <col min="9744" max="9984" width="9.140625" style="2"/>
    <col min="9985" max="9985" width="8.85546875" style="2" customWidth="1"/>
    <col min="9986" max="9986" width="27.28515625" style="2" customWidth="1"/>
    <col min="9987" max="9987" width="90.7109375" style="2" customWidth="1"/>
    <col min="9988" max="9988" width="9.42578125" style="2" customWidth="1"/>
    <col min="9989" max="9989" width="16.5703125" style="2" customWidth="1"/>
    <col min="9990" max="9990" width="15.85546875" style="2" customWidth="1"/>
    <col min="9991" max="9991" width="12.7109375" style="2" customWidth="1"/>
    <col min="9992" max="9992" width="26.5703125" style="2" customWidth="1"/>
    <col min="9993" max="9994" width="0" style="2" hidden="1" customWidth="1"/>
    <col min="9995" max="9995" width="16.140625" style="2" customWidth="1"/>
    <col min="9996" max="9996" width="12" style="2" bestFit="1" customWidth="1"/>
    <col min="9997" max="9997" width="9.140625" style="2"/>
    <col min="9998" max="9998" width="12" style="2" bestFit="1" customWidth="1"/>
    <col min="9999" max="9999" width="10" style="2" bestFit="1" customWidth="1"/>
    <col min="10000" max="10240" width="9.140625" style="2"/>
    <col min="10241" max="10241" width="8.85546875" style="2" customWidth="1"/>
    <col min="10242" max="10242" width="27.28515625" style="2" customWidth="1"/>
    <col min="10243" max="10243" width="90.7109375" style="2" customWidth="1"/>
    <col min="10244" max="10244" width="9.42578125" style="2" customWidth="1"/>
    <col min="10245" max="10245" width="16.5703125" style="2" customWidth="1"/>
    <col min="10246" max="10246" width="15.85546875" style="2" customWidth="1"/>
    <col min="10247" max="10247" width="12.7109375" style="2" customWidth="1"/>
    <col min="10248" max="10248" width="26.5703125" style="2" customWidth="1"/>
    <col min="10249" max="10250" width="0" style="2" hidden="1" customWidth="1"/>
    <col min="10251" max="10251" width="16.140625" style="2" customWidth="1"/>
    <col min="10252" max="10252" width="12" style="2" bestFit="1" customWidth="1"/>
    <col min="10253" max="10253" width="9.140625" style="2"/>
    <col min="10254" max="10254" width="12" style="2" bestFit="1" customWidth="1"/>
    <col min="10255" max="10255" width="10" style="2" bestFit="1" customWidth="1"/>
    <col min="10256" max="10496" width="9.140625" style="2"/>
    <col min="10497" max="10497" width="8.85546875" style="2" customWidth="1"/>
    <col min="10498" max="10498" width="27.28515625" style="2" customWidth="1"/>
    <col min="10499" max="10499" width="90.7109375" style="2" customWidth="1"/>
    <col min="10500" max="10500" width="9.42578125" style="2" customWidth="1"/>
    <col min="10501" max="10501" width="16.5703125" style="2" customWidth="1"/>
    <col min="10502" max="10502" width="15.85546875" style="2" customWidth="1"/>
    <col min="10503" max="10503" width="12.7109375" style="2" customWidth="1"/>
    <col min="10504" max="10504" width="26.5703125" style="2" customWidth="1"/>
    <col min="10505" max="10506" width="0" style="2" hidden="1" customWidth="1"/>
    <col min="10507" max="10507" width="16.140625" style="2" customWidth="1"/>
    <col min="10508" max="10508" width="12" style="2" bestFit="1" customWidth="1"/>
    <col min="10509" max="10509" width="9.140625" style="2"/>
    <col min="10510" max="10510" width="12" style="2" bestFit="1" customWidth="1"/>
    <col min="10511" max="10511" width="10" style="2" bestFit="1" customWidth="1"/>
    <col min="10512" max="10752" width="9.140625" style="2"/>
    <col min="10753" max="10753" width="8.85546875" style="2" customWidth="1"/>
    <col min="10754" max="10754" width="27.28515625" style="2" customWidth="1"/>
    <col min="10755" max="10755" width="90.7109375" style="2" customWidth="1"/>
    <col min="10756" max="10756" width="9.42578125" style="2" customWidth="1"/>
    <col min="10757" max="10757" width="16.5703125" style="2" customWidth="1"/>
    <col min="10758" max="10758" width="15.85546875" style="2" customWidth="1"/>
    <col min="10759" max="10759" width="12.7109375" style="2" customWidth="1"/>
    <col min="10760" max="10760" width="26.5703125" style="2" customWidth="1"/>
    <col min="10761" max="10762" width="0" style="2" hidden="1" customWidth="1"/>
    <col min="10763" max="10763" width="16.140625" style="2" customWidth="1"/>
    <col min="10764" max="10764" width="12" style="2" bestFit="1" customWidth="1"/>
    <col min="10765" max="10765" width="9.140625" style="2"/>
    <col min="10766" max="10766" width="12" style="2" bestFit="1" customWidth="1"/>
    <col min="10767" max="10767" width="10" style="2" bestFit="1" customWidth="1"/>
    <col min="10768" max="11008" width="9.140625" style="2"/>
    <col min="11009" max="11009" width="8.85546875" style="2" customWidth="1"/>
    <col min="11010" max="11010" width="27.28515625" style="2" customWidth="1"/>
    <col min="11011" max="11011" width="90.7109375" style="2" customWidth="1"/>
    <col min="11012" max="11012" width="9.42578125" style="2" customWidth="1"/>
    <col min="11013" max="11013" width="16.5703125" style="2" customWidth="1"/>
    <col min="11014" max="11014" width="15.85546875" style="2" customWidth="1"/>
    <col min="11015" max="11015" width="12.7109375" style="2" customWidth="1"/>
    <col min="11016" max="11016" width="26.5703125" style="2" customWidth="1"/>
    <col min="11017" max="11018" width="0" style="2" hidden="1" customWidth="1"/>
    <col min="11019" max="11019" width="16.140625" style="2" customWidth="1"/>
    <col min="11020" max="11020" width="12" style="2" bestFit="1" customWidth="1"/>
    <col min="11021" max="11021" width="9.140625" style="2"/>
    <col min="11022" max="11022" width="12" style="2" bestFit="1" customWidth="1"/>
    <col min="11023" max="11023" width="10" style="2" bestFit="1" customWidth="1"/>
    <col min="11024" max="11264" width="9.140625" style="2"/>
    <col min="11265" max="11265" width="8.85546875" style="2" customWidth="1"/>
    <col min="11266" max="11266" width="27.28515625" style="2" customWidth="1"/>
    <col min="11267" max="11267" width="90.7109375" style="2" customWidth="1"/>
    <col min="11268" max="11268" width="9.42578125" style="2" customWidth="1"/>
    <col min="11269" max="11269" width="16.5703125" style="2" customWidth="1"/>
    <col min="11270" max="11270" width="15.85546875" style="2" customWidth="1"/>
    <col min="11271" max="11271" width="12.7109375" style="2" customWidth="1"/>
    <col min="11272" max="11272" width="26.5703125" style="2" customWidth="1"/>
    <col min="11273" max="11274" width="0" style="2" hidden="1" customWidth="1"/>
    <col min="11275" max="11275" width="16.140625" style="2" customWidth="1"/>
    <col min="11276" max="11276" width="12" style="2" bestFit="1" customWidth="1"/>
    <col min="11277" max="11277" width="9.140625" style="2"/>
    <col min="11278" max="11278" width="12" style="2" bestFit="1" customWidth="1"/>
    <col min="11279" max="11279" width="10" style="2" bestFit="1" customWidth="1"/>
    <col min="11280" max="11520" width="9.140625" style="2"/>
    <col min="11521" max="11521" width="8.85546875" style="2" customWidth="1"/>
    <col min="11522" max="11522" width="27.28515625" style="2" customWidth="1"/>
    <col min="11523" max="11523" width="90.7109375" style="2" customWidth="1"/>
    <col min="11524" max="11524" width="9.42578125" style="2" customWidth="1"/>
    <col min="11525" max="11525" width="16.5703125" style="2" customWidth="1"/>
    <col min="11526" max="11526" width="15.85546875" style="2" customWidth="1"/>
    <col min="11527" max="11527" width="12.7109375" style="2" customWidth="1"/>
    <col min="11528" max="11528" width="26.5703125" style="2" customWidth="1"/>
    <col min="11529" max="11530" width="0" style="2" hidden="1" customWidth="1"/>
    <col min="11531" max="11531" width="16.140625" style="2" customWidth="1"/>
    <col min="11532" max="11532" width="12" style="2" bestFit="1" customWidth="1"/>
    <col min="11533" max="11533" width="9.140625" style="2"/>
    <col min="11534" max="11534" width="12" style="2" bestFit="1" customWidth="1"/>
    <col min="11535" max="11535" width="10" style="2" bestFit="1" customWidth="1"/>
    <col min="11536" max="11776" width="9.140625" style="2"/>
    <col min="11777" max="11777" width="8.85546875" style="2" customWidth="1"/>
    <col min="11778" max="11778" width="27.28515625" style="2" customWidth="1"/>
    <col min="11779" max="11779" width="90.7109375" style="2" customWidth="1"/>
    <col min="11780" max="11780" width="9.42578125" style="2" customWidth="1"/>
    <col min="11781" max="11781" width="16.5703125" style="2" customWidth="1"/>
    <col min="11782" max="11782" width="15.85546875" style="2" customWidth="1"/>
    <col min="11783" max="11783" width="12.7109375" style="2" customWidth="1"/>
    <col min="11784" max="11784" width="26.5703125" style="2" customWidth="1"/>
    <col min="11785" max="11786" width="0" style="2" hidden="1" customWidth="1"/>
    <col min="11787" max="11787" width="16.140625" style="2" customWidth="1"/>
    <col min="11788" max="11788" width="12" style="2" bestFit="1" customWidth="1"/>
    <col min="11789" max="11789" width="9.140625" style="2"/>
    <col min="11790" max="11790" width="12" style="2" bestFit="1" customWidth="1"/>
    <col min="11791" max="11791" width="10" style="2" bestFit="1" customWidth="1"/>
    <col min="11792" max="12032" width="9.140625" style="2"/>
    <col min="12033" max="12033" width="8.85546875" style="2" customWidth="1"/>
    <col min="12034" max="12034" width="27.28515625" style="2" customWidth="1"/>
    <col min="12035" max="12035" width="90.7109375" style="2" customWidth="1"/>
    <col min="12036" max="12036" width="9.42578125" style="2" customWidth="1"/>
    <col min="12037" max="12037" width="16.5703125" style="2" customWidth="1"/>
    <col min="12038" max="12038" width="15.85546875" style="2" customWidth="1"/>
    <col min="12039" max="12039" width="12.7109375" style="2" customWidth="1"/>
    <col min="12040" max="12040" width="26.5703125" style="2" customWidth="1"/>
    <col min="12041" max="12042" width="0" style="2" hidden="1" customWidth="1"/>
    <col min="12043" max="12043" width="16.140625" style="2" customWidth="1"/>
    <col min="12044" max="12044" width="12" style="2" bestFit="1" customWidth="1"/>
    <col min="12045" max="12045" width="9.140625" style="2"/>
    <col min="12046" max="12046" width="12" style="2" bestFit="1" customWidth="1"/>
    <col min="12047" max="12047" width="10" style="2" bestFit="1" customWidth="1"/>
    <col min="12048" max="12288" width="9.140625" style="2"/>
    <col min="12289" max="12289" width="8.85546875" style="2" customWidth="1"/>
    <col min="12290" max="12290" width="27.28515625" style="2" customWidth="1"/>
    <col min="12291" max="12291" width="90.7109375" style="2" customWidth="1"/>
    <col min="12292" max="12292" width="9.42578125" style="2" customWidth="1"/>
    <col min="12293" max="12293" width="16.5703125" style="2" customWidth="1"/>
    <col min="12294" max="12294" width="15.85546875" style="2" customWidth="1"/>
    <col min="12295" max="12295" width="12.7109375" style="2" customWidth="1"/>
    <col min="12296" max="12296" width="26.5703125" style="2" customWidth="1"/>
    <col min="12297" max="12298" width="0" style="2" hidden="1" customWidth="1"/>
    <col min="12299" max="12299" width="16.140625" style="2" customWidth="1"/>
    <col min="12300" max="12300" width="12" style="2" bestFit="1" customWidth="1"/>
    <col min="12301" max="12301" width="9.140625" style="2"/>
    <col min="12302" max="12302" width="12" style="2" bestFit="1" customWidth="1"/>
    <col min="12303" max="12303" width="10" style="2" bestFit="1" customWidth="1"/>
    <col min="12304" max="12544" width="9.140625" style="2"/>
    <col min="12545" max="12545" width="8.85546875" style="2" customWidth="1"/>
    <col min="12546" max="12546" width="27.28515625" style="2" customWidth="1"/>
    <col min="12547" max="12547" width="90.7109375" style="2" customWidth="1"/>
    <col min="12548" max="12548" width="9.42578125" style="2" customWidth="1"/>
    <col min="12549" max="12549" width="16.5703125" style="2" customWidth="1"/>
    <col min="12550" max="12550" width="15.85546875" style="2" customWidth="1"/>
    <col min="12551" max="12551" width="12.7109375" style="2" customWidth="1"/>
    <col min="12552" max="12552" width="26.5703125" style="2" customWidth="1"/>
    <col min="12553" max="12554" width="0" style="2" hidden="1" customWidth="1"/>
    <col min="12555" max="12555" width="16.140625" style="2" customWidth="1"/>
    <col min="12556" max="12556" width="12" style="2" bestFit="1" customWidth="1"/>
    <col min="12557" max="12557" width="9.140625" style="2"/>
    <col min="12558" max="12558" width="12" style="2" bestFit="1" customWidth="1"/>
    <col min="12559" max="12559" width="10" style="2" bestFit="1" customWidth="1"/>
    <col min="12560" max="12800" width="9.140625" style="2"/>
    <col min="12801" max="12801" width="8.85546875" style="2" customWidth="1"/>
    <col min="12802" max="12802" width="27.28515625" style="2" customWidth="1"/>
    <col min="12803" max="12803" width="90.7109375" style="2" customWidth="1"/>
    <col min="12804" max="12804" width="9.42578125" style="2" customWidth="1"/>
    <col min="12805" max="12805" width="16.5703125" style="2" customWidth="1"/>
    <col min="12806" max="12806" width="15.85546875" style="2" customWidth="1"/>
    <col min="12807" max="12807" width="12.7109375" style="2" customWidth="1"/>
    <col min="12808" max="12808" width="26.5703125" style="2" customWidth="1"/>
    <col min="12809" max="12810" width="0" style="2" hidden="1" customWidth="1"/>
    <col min="12811" max="12811" width="16.140625" style="2" customWidth="1"/>
    <col min="12812" max="12812" width="12" style="2" bestFit="1" customWidth="1"/>
    <col min="12813" max="12813" width="9.140625" style="2"/>
    <col min="12814" max="12814" width="12" style="2" bestFit="1" customWidth="1"/>
    <col min="12815" max="12815" width="10" style="2" bestFit="1" customWidth="1"/>
    <col min="12816" max="13056" width="9.140625" style="2"/>
    <col min="13057" max="13057" width="8.85546875" style="2" customWidth="1"/>
    <col min="13058" max="13058" width="27.28515625" style="2" customWidth="1"/>
    <col min="13059" max="13059" width="90.7109375" style="2" customWidth="1"/>
    <col min="13060" max="13060" width="9.42578125" style="2" customWidth="1"/>
    <col min="13061" max="13061" width="16.5703125" style="2" customWidth="1"/>
    <col min="13062" max="13062" width="15.85546875" style="2" customWidth="1"/>
    <col min="13063" max="13063" width="12.7109375" style="2" customWidth="1"/>
    <col min="13064" max="13064" width="26.5703125" style="2" customWidth="1"/>
    <col min="13065" max="13066" width="0" style="2" hidden="1" customWidth="1"/>
    <col min="13067" max="13067" width="16.140625" style="2" customWidth="1"/>
    <col min="13068" max="13068" width="12" style="2" bestFit="1" customWidth="1"/>
    <col min="13069" max="13069" width="9.140625" style="2"/>
    <col min="13070" max="13070" width="12" style="2" bestFit="1" customWidth="1"/>
    <col min="13071" max="13071" width="10" style="2" bestFit="1" customWidth="1"/>
    <col min="13072" max="13312" width="9.140625" style="2"/>
    <col min="13313" max="13313" width="8.85546875" style="2" customWidth="1"/>
    <col min="13314" max="13314" width="27.28515625" style="2" customWidth="1"/>
    <col min="13315" max="13315" width="90.7109375" style="2" customWidth="1"/>
    <col min="13316" max="13316" width="9.42578125" style="2" customWidth="1"/>
    <col min="13317" max="13317" width="16.5703125" style="2" customWidth="1"/>
    <col min="13318" max="13318" width="15.85546875" style="2" customWidth="1"/>
    <col min="13319" max="13319" width="12.7109375" style="2" customWidth="1"/>
    <col min="13320" max="13320" width="26.5703125" style="2" customWidth="1"/>
    <col min="13321" max="13322" width="0" style="2" hidden="1" customWidth="1"/>
    <col min="13323" max="13323" width="16.140625" style="2" customWidth="1"/>
    <col min="13324" max="13324" width="12" style="2" bestFit="1" customWidth="1"/>
    <col min="13325" max="13325" width="9.140625" style="2"/>
    <col min="13326" max="13326" width="12" style="2" bestFit="1" customWidth="1"/>
    <col min="13327" max="13327" width="10" style="2" bestFit="1" customWidth="1"/>
    <col min="13328" max="13568" width="9.140625" style="2"/>
    <col min="13569" max="13569" width="8.85546875" style="2" customWidth="1"/>
    <col min="13570" max="13570" width="27.28515625" style="2" customWidth="1"/>
    <col min="13571" max="13571" width="90.7109375" style="2" customWidth="1"/>
    <col min="13572" max="13572" width="9.42578125" style="2" customWidth="1"/>
    <col min="13573" max="13573" width="16.5703125" style="2" customWidth="1"/>
    <col min="13574" max="13574" width="15.85546875" style="2" customWidth="1"/>
    <col min="13575" max="13575" width="12.7109375" style="2" customWidth="1"/>
    <col min="13576" max="13576" width="26.5703125" style="2" customWidth="1"/>
    <col min="13577" max="13578" width="0" style="2" hidden="1" customWidth="1"/>
    <col min="13579" max="13579" width="16.140625" style="2" customWidth="1"/>
    <col min="13580" max="13580" width="12" style="2" bestFit="1" customWidth="1"/>
    <col min="13581" max="13581" width="9.140625" style="2"/>
    <col min="13582" max="13582" width="12" style="2" bestFit="1" customWidth="1"/>
    <col min="13583" max="13583" width="10" style="2" bestFit="1" customWidth="1"/>
    <col min="13584" max="13824" width="9.140625" style="2"/>
    <col min="13825" max="13825" width="8.85546875" style="2" customWidth="1"/>
    <col min="13826" max="13826" width="27.28515625" style="2" customWidth="1"/>
    <col min="13827" max="13827" width="90.7109375" style="2" customWidth="1"/>
    <col min="13828" max="13828" width="9.42578125" style="2" customWidth="1"/>
    <col min="13829" max="13829" width="16.5703125" style="2" customWidth="1"/>
    <col min="13830" max="13830" width="15.85546875" style="2" customWidth="1"/>
    <col min="13831" max="13831" width="12.7109375" style="2" customWidth="1"/>
    <col min="13832" max="13832" width="26.5703125" style="2" customWidth="1"/>
    <col min="13833" max="13834" width="0" style="2" hidden="1" customWidth="1"/>
    <col min="13835" max="13835" width="16.140625" style="2" customWidth="1"/>
    <col min="13836" max="13836" width="12" style="2" bestFit="1" customWidth="1"/>
    <col min="13837" max="13837" width="9.140625" style="2"/>
    <col min="13838" max="13838" width="12" style="2" bestFit="1" customWidth="1"/>
    <col min="13839" max="13839" width="10" style="2" bestFit="1" customWidth="1"/>
    <col min="13840" max="14080" width="9.140625" style="2"/>
    <col min="14081" max="14081" width="8.85546875" style="2" customWidth="1"/>
    <col min="14082" max="14082" width="27.28515625" style="2" customWidth="1"/>
    <col min="14083" max="14083" width="90.7109375" style="2" customWidth="1"/>
    <col min="14084" max="14084" width="9.42578125" style="2" customWidth="1"/>
    <col min="14085" max="14085" width="16.5703125" style="2" customWidth="1"/>
    <col min="14086" max="14086" width="15.85546875" style="2" customWidth="1"/>
    <col min="14087" max="14087" width="12.7109375" style="2" customWidth="1"/>
    <col min="14088" max="14088" width="26.5703125" style="2" customWidth="1"/>
    <col min="14089" max="14090" width="0" style="2" hidden="1" customWidth="1"/>
    <col min="14091" max="14091" width="16.140625" style="2" customWidth="1"/>
    <col min="14092" max="14092" width="12" style="2" bestFit="1" customWidth="1"/>
    <col min="14093" max="14093" width="9.140625" style="2"/>
    <col min="14094" max="14094" width="12" style="2" bestFit="1" customWidth="1"/>
    <col min="14095" max="14095" width="10" style="2" bestFit="1" customWidth="1"/>
    <col min="14096" max="14336" width="9.140625" style="2"/>
    <col min="14337" max="14337" width="8.85546875" style="2" customWidth="1"/>
    <col min="14338" max="14338" width="27.28515625" style="2" customWidth="1"/>
    <col min="14339" max="14339" width="90.7109375" style="2" customWidth="1"/>
    <col min="14340" max="14340" width="9.42578125" style="2" customWidth="1"/>
    <col min="14341" max="14341" width="16.5703125" style="2" customWidth="1"/>
    <col min="14342" max="14342" width="15.85546875" style="2" customWidth="1"/>
    <col min="14343" max="14343" width="12.7109375" style="2" customWidth="1"/>
    <col min="14344" max="14344" width="26.5703125" style="2" customWidth="1"/>
    <col min="14345" max="14346" width="0" style="2" hidden="1" customWidth="1"/>
    <col min="14347" max="14347" width="16.140625" style="2" customWidth="1"/>
    <col min="14348" max="14348" width="12" style="2" bestFit="1" customWidth="1"/>
    <col min="14349" max="14349" width="9.140625" style="2"/>
    <col min="14350" max="14350" width="12" style="2" bestFit="1" customWidth="1"/>
    <col min="14351" max="14351" width="10" style="2" bestFit="1" customWidth="1"/>
    <col min="14352" max="14592" width="9.140625" style="2"/>
    <col min="14593" max="14593" width="8.85546875" style="2" customWidth="1"/>
    <col min="14594" max="14594" width="27.28515625" style="2" customWidth="1"/>
    <col min="14595" max="14595" width="90.7109375" style="2" customWidth="1"/>
    <col min="14596" max="14596" width="9.42578125" style="2" customWidth="1"/>
    <col min="14597" max="14597" width="16.5703125" style="2" customWidth="1"/>
    <col min="14598" max="14598" width="15.85546875" style="2" customWidth="1"/>
    <col min="14599" max="14599" width="12.7109375" style="2" customWidth="1"/>
    <col min="14600" max="14600" width="26.5703125" style="2" customWidth="1"/>
    <col min="14601" max="14602" width="0" style="2" hidden="1" customWidth="1"/>
    <col min="14603" max="14603" width="16.140625" style="2" customWidth="1"/>
    <col min="14604" max="14604" width="12" style="2" bestFit="1" customWidth="1"/>
    <col min="14605" max="14605" width="9.140625" style="2"/>
    <col min="14606" max="14606" width="12" style="2" bestFit="1" customWidth="1"/>
    <col min="14607" max="14607" width="10" style="2" bestFit="1" customWidth="1"/>
    <col min="14608" max="14848" width="9.140625" style="2"/>
    <col min="14849" max="14849" width="8.85546875" style="2" customWidth="1"/>
    <col min="14850" max="14850" width="27.28515625" style="2" customWidth="1"/>
    <col min="14851" max="14851" width="90.7109375" style="2" customWidth="1"/>
    <col min="14852" max="14852" width="9.42578125" style="2" customWidth="1"/>
    <col min="14853" max="14853" width="16.5703125" style="2" customWidth="1"/>
    <col min="14854" max="14854" width="15.85546875" style="2" customWidth="1"/>
    <col min="14855" max="14855" width="12.7109375" style="2" customWidth="1"/>
    <col min="14856" max="14856" width="26.5703125" style="2" customWidth="1"/>
    <col min="14857" max="14858" width="0" style="2" hidden="1" customWidth="1"/>
    <col min="14859" max="14859" width="16.140625" style="2" customWidth="1"/>
    <col min="14860" max="14860" width="12" style="2" bestFit="1" customWidth="1"/>
    <col min="14861" max="14861" width="9.140625" style="2"/>
    <col min="14862" max="14862" width="12" style="2" bestFit="1" customWidth="1"/>
    <col min="14863" max="14863" width="10" style="2" bestFit="1" customWidth="1"/>
    <col min="14864" max="15104" width="9.140625" style="2"/>
    <col min="15105" max="15105" width="8.85546875" style="2" customWidth="1"/>
    <col min="15106" max="15106" width="27.28515625" style="2" customWidth="1"/>
    <col min="15107" max="15107" width="90.7109375" style="2" customWidth="1"/>
    <col min="15108" max="15108" width="9.42578125" style="2" customWidth="1"/>
    <col min="15109" max="15109" width="16.5703125" style="2" customWidth="1"/>
    <col min="15110" max="15110" width="15.85546875" style="2" customWidth="1"/>
    <col min="15111" max="15111" width="12.7109375" style="2" customWidth="1"/>
    <col min="15112" max="15112" width="26.5703125" style="2" customWidth="1"/>
    <col min="15113" max="15114" width="0" style="2" hidden="1" customWidth="1"/>
    <col min="15115" max="15115" width="16.140625" style="2" customWidth="1"/>
    <col min="15116" max="15116" width="12" style="2" bestFit="1" customWidth="1"/>
    <col min="15117" max="15117" width="9.140625" style="2"/>
    <col min="15118" max="15118" width="12" style="2" bestFit="1" customWidth="1"/>
    <col min="15119" max="15119" width="10" style="2" bestFit="1" customWidth="1"/>
    <col min="15120" max="15360" width="9.140625" style="2"/>
    <col min="15361" max="15361" width="8.85546875" style="2" customWidth="1"/>
    <col min="15362" max="15362" width="27.28515625" style="2" customWidth="1"/>
    <col min="15363" max="15363" width="90.7109375" style="2" customWidth="1"/>
    <col min="15364" max="15364" width="9.42578125" style="2" customWidth="1"/>
    <col min="15365" max="15365" width="16.5703125" style="2" customWidth="1"/>
    <col min="15366" max="15366" width="15.85546875" style="2" customWidth="1"/>
    <col min="15367" max="15367" width="12.7109375" style="2" customWidth="1"/>
    <col min="15368" max="15368" width="26.5703125" style="2" customWidth="1"/>
    <col min="15369" max="15370" width="0" style="2" hidden="1" customWidth="1"/>
    <col min="15371" max="15371" width="16.140625" style="2" customWidth="1"/>
    <col min="15372" max="15372" width="12" style="2" bestFit="1" customWidth="1"/>
    <col min="15373" max="15373" width="9.140625" style="2"/>
    <col min="15374" max="15374" width="12" style="2" bestFit="1" customWidth="1"/>
    <col min="15375" max="15375" width="10" style="2" bestFit="1" customWidth="1"/>
    <col min="15376" max="15616" width="9.140625" style="2"/>
    <col min="15617" max="15617" width="8.85546875" style="2" customWidth="1"/>
    <col min="15618" max="15618" width="27.28515625" style="2" customWidth="1"/>
    <col min="15619" max="15619" width="90.7109375" style="2" customWidth="1"/>
    <col min="15620" max="15620" width="9.42578125" style="2" customWidth="1"/>
    <col min="15621" max="15621" width="16.5703125" style="2" customWidth="1"/>
    <col min="15622" max="15622" width="15.85546875" style="2" customWidth="1"/>
    <col min="15623" max="15623" width="12.7109375" style="2" customWidth="1"/>
    <col min="15624" max="15624" width="26.5703125" style="2" customWidth="1"/>
    <col min="15625" max="15626" width="0" style="2" hidden="1" customWidth="1"/>
    <col min="15627" max="15627" width="16.140625" style="2" customWidth="1"/>
    <col min="15628" max="15628" width="12" style="2" bestFit="1" customWidth="1"/>
    <col min="15629" max="15629" width="9.140625" style="2"/>
    <col min="15630" max="15630" width="12" style="2" bestFit="1" customWidth="1"/>
    <col min="15631" max="15631" width="10" style="2" bestFit="1" customWidth="1"/>
    <col min="15632" max="15872" width="9.140625" style="2"/>
    <col min="15873" max="15873" width="8.85546875" style="2" customWidth="1"/>
    <col min="15874" max="15874" width="27.28515625" style="2" customWidth="1"/>
    <col min="15875" max="15875" width="90.7109375" style="2" customWidth="1"/>
    <col min="15876" max="15876" width="9.42578125" style="2" customWidth="1"/>
    <col min="15877" max="15877" width="16.5703125" style="2" customWidth="1"/>
    <col min="15878" max="15878" width="15.85546875" style="2" customWidth="1"/>
    <col min="15879" max="15879" width="12.7109375" style="2" customWidth="1"/>
    <col min="15880" max="15880" width="26.5703125" style="2" customWidth="1"/>
    <col min="15881" max="15882" width="0" style="2" hidden="1" customWidth="1"/>
    <col min="15883" max="15883" width="16.140625" style="2" customWidth="1"/>
    <col min="15884" max="15884" width="12" style="2" bestFit="1" customWidth="1"/>
    <col min="15885" max="15885" width="9.140625" style="2"/>
    <col min="15886" max="15886" width="12" style="2" bestFit="1" customWidth="1"/>
    <col min="15887" max="15887" width="10" style="2" bestFit="1" customWidth="1"/>
    <col min="15888" max="16128" width="9.140625" style="2"/>
    <col min="16129" max="16129" width="8.85546875" style="2" customWidth="1"/>
    <col min="16130" max="16130" width="27.28515625" style="2" customWidth="1"/>
    <col min="16131" max="16131" width="90.7109375" style="2" customWidth="1"/>
    <col min="16132" max="16132" width="9.42578125" style="2" customWidth="1"/>
    <col min="16133" max="16133" width="16.5703125" style="2" customWidth="1"/>
    <col min="16134" max="16134" width="15.85546875" style="2" customWidth="1"/>
    <col min="16135" max="16135" width="12.7109375" style="2" customWidth="1"/>
    <col min="16136" max="16136" width="26.5703125" style="2" customWidth="1"/>
    <col min="16137" max="16138" width="0" style="2" hidden="1" customWidth="1"/>
    <col min="16139" max="16139" width="16.140625" style="2" customWidth="1"/>
    <col min="16140" max="16140" width="12" style="2" bestFit="1" customWidth="1"/>
    <col min="16141" max="16141" width="9.140625" style="2"/>
    <col min="16142" max="16142" width="12" style="2" bestFit="1" customWidth="1"/>
    <col min="16143" max="16143" width="10" style="2" bestFit="1" customWidth="1"/>
    <col min="16144" max="16384" width="9.140625" style="2"/>
  </cols>
  <sheetData>
    <row r="1" spans="1:11" ht="36" customHeight="1" thickBot="1">
      <c r="A1" s="190" t="s">
        <v>0</v>
      </c>
      <c r="B1" s="191"/>
      <c r="C1" s="191"/>
      <c r="D1" s="191"/>
      <c r="E1" s="191"/>
      <c r="F1" s="191"/>
      <c r="G1" s="191"/>
      <c r="H1" s="192"/>
    </row>
    <row r="2" spans="1:11" ht="42.75" customHeight="1">
      <c r="A2" s="213" t="s">
        <v>63</v>
      </c>
      <c r="B2" s="214"/>
      <c r="C2" s="214"/>
      <c r="D2" s="232"/>
      <c r="E2" s="232"/>
      <c r="F2" s="235"/>
      <c r="G2" s="232"/>
      <c r="H2" s="236"/>
    </row>
    <row r="3" spans="1:11" ht="38.25" customHeight="1">
      <c r="A3" s="215" t="s">
        <v>64</v>
      </c>
      <c r="B3" s="216"/>
      <c r="C3" s="216"/>
      <c r="D3" s="237" t="s">
        <v>65</v>
      </c>
      <c r="E3" s="237"/>
      <c r="F3" s="237"/>
      <c r="G3" s="237"/>
      <c r="H3" s="238"/>
    </row>
    <row r="4" spans="1:11" ht="23.25" customHeight="1">
      <c r="A4" s="193" t="s">
        <v>1</v>
      </c>
      <c r="B4" s="194"/>
      <c r="C4" s="123"/>
      <c r="D4" s="232"/>
      <c r="E4" s="239" t="s">
        <v>62</v>
      </c>
      <c r="F4" s="240"/>
      <c r="G4" s="241"/>
      <c r="H4" s="242"/>
    </row>
    <row r="5" spans="1:11" ht="27" customHeight="1">
      <c r="A5" s="243" t="s">
        <v>67</v>
      </c>
      <c r="B5" s="244"/>
      <c r="C5" s="244"/>
      <c r="D5" s="232" t="s">
        <v>2</v>
      </c>
      <c r="E5" s="245">
        <v>43671</v>
      </c>
      <c r="F5" s="246"/>
      <c r="G5" s="235" t="s">
        <v>3</v>
      </c>
      <c r="H5" s="247">
        <v>0.25</v>
      </c>
    </row>
    <row r="6" spans="1:11" ht="22.5" customHeight="1" thickBot="1">
      <c r="A6" s="233" t="s">
        <v>68</v>
      </c>
      <c r="B6" s="234"/>
      <c r="C6" s="234"/>
      <c r="D6" s="248"/>
      <c r="E6" s="248"/>
      <c r="F6" s="249"/>
      <c r="G6" s="250"/>
      <c r="H6" s="251"/>
      <c r="K6" s="3"/>
    </row>
    <row r="7" spans="1:11" ht="49.5" customHeight="1" thickBot="1">
      <c r="A7" s="195" t="s">
        <v>4</v>
      </c>
      <c r="B7" s="196"/>
      <c r="C7" s="196"/>
      <c r="D7" s="196"/>
      <c r="E7" s="196"/>
      <c r="F7" s="196"/>
      <c r="G7" s="196"/>
      <c r="H7" s="197"/>
      <c r="K7" s="3"/>
    </row>
    <row r="8" spans="1:11" ht="14.25" customHeight="1">
      <c r="A8" s="198" t="s">
        <v>5</v>
      </c>
      <c r="B8" s="201" t="s">
        <v>6</v>
      </c>
      <c r="C8" s="204" t="s">
        <v>7</v>
      </c>
      <c r="D8" s="207" t="s">
        <v>8</v>
      </c>
      <c r="E8" s="210" t="s">
        <v>9</v>
      </c>
      <c r="F8" s="183" t="s">
        <v>10</v>
      </c>
      <c r="G8" s="186" t="s">
        <v>11</v>
      </c>
      <c r="H8" s="187"/>
    </row>
    <row r="9" spans="1:11" ht="18" customHeight="1" thickBot="1">
      <c r="A9" s="199"/>
      <c r="B9" s="202"/>
      <c r="C9" s="205"/>
      <c r="D9" s="208"/>
      <c r="E9" s="211"/>
      <c r="F9" s="184"/>
      <c r="G9" s="188"/>
      <c r="H9" s="189"/>
    </row>
    <row r="10" spans="1:11" ht="35.25" customHeight="1" thickBot="1">
      <c r="A10" s="200"/>
      <c r="B10" s="203"/>
      <c r="C10" s="206"/>
      <c r="D10" s="209"/>
      <c r="E10" s="212"/>
      <c r="F10" s="185"/>
      <c r="G10" s="145" t="s">
        <v>12</v>
      </c>
      <c r="H10" s="146" t="s">
        <v>13</v>
      </c>
    </row>
    <row r="11" spans="1:11" s="94" customFormat="1" ht="22.5" customHeight="1">
      <c r="A11" s="139" t="s">
        <v>53</v>
      </c>
      <c r="B11" s="140"/>
      <c r="C11" s="141" t="s">
        <v>52</v>
      </c>
      <c r="D11" s="142"/>
      <c r="E11" s="143"/>
      <c r="F11" s="142"/>
      <c r="G11" s="142"/>
      <c r="H11" s="144"/>
      <c r="I11" s="93"/>
      <c r="J11" s="93"/>
    </row>
    <row r="12" spans="1:11" ht="31.5" customHeight="1">
      <c r="A12" s="124" t="s">
        <v>55</v>
      </c>
      <c r="B12" s="95">
        <v>97622</v>
      </c>
      <c r="C12" s="152" t="s">
        <v>54</v>
      </c>
      <c r="D12" s="96" t="s">
        <v>18</v>
      </c>
      <c r="E12" s="116">
        <v>11.4</v>
      </c>
      <c r="F12" s="117">
        <v>38.28</v>
      </c>
      <c r="G12" s="118">
        <f t="shared" ref="G12:G18" si="0">TRUNC(F12*((1+$G$6)*(1+$H$5)),2)</f>
        <v>47.85</v>
      </c>
      <c r="H12" s="125">
        <f t="shared" ref="H12:H18" si="1">TRUNC((E12*G12),2)</f>
        <v>545.49</v>
      </c>
    </row>
    <row r="13" spans="1:11" ht="18" customHeight="1">
      <c r="A13" s="126"/>
      <c r="B13" s="90"/>
      <c r="C13" s="89"/>
      <c r="D13" s="96"/>
      <c r="E13" s="116"/>
      <c r="F13" s="117"/>
      <c r="G13" s="118"/>
      <c r="H13" s="127">
        <f>SUM(H12:H12)</f>
        <v>545.49</v>
      </c>
    </row>
    <row r="14" spans="1:11" s="103" customFormat="1" ht="20.25">
      <c r="A14" s="128" t="s">
        <v>14</v>
      </c>
      <c r="B14" s="98"/>
      <c r="C14" s="99" t="s">
        <v>19</v>
      </c>
      <c r="D14" s="100"/>
      <c r="E14" s="101"/>
      <c r="F14" s="101"/>
      <c r="G14" s="97"/>
      <c r="H14" s="129"/>
      <c r="I14" s="102"/>
      <c r="J14" s="102"/>
    </row>
    <row r="15" spans="1:11" s="7" customFormat="1" ht="45" hidden="1">
      <c r="A15" s="130" t="s">
        <v>20</v>
      </c>
      <c r="B15" s="35">
        <v>94207</v>
      </c>
      <c r="C15" s="43" t="s">
        <v>21</v>
      </c>
      <c r="D15" s="8" t="s">
        <v>18</v>
      </c>
      <c r="E15" s="44"/>
      <c r="F15" s="37">
        <v>28.67</v>
      </c>
      <c r="G15" s="47">
        <f t="shared" si="0"/>
        <v>35.83</v>
      </c>
      <c r="H15" s="131">
        <f t="shared" si="1"/>
        <v>0</v>
      </c>
      <c r="I15" s="6"/>
      <c r="J15" s="6"/>
    </row>
    <row r="16" spans="1:11" s="7" customFormat="1" ht="38.25" hidden="1" customHeight="1">
      <c r="A16" s="130" t="s">
        <v>22</v>
      </c>
      <c r="B16" s="35">
        <v>92566</v>
      </c>
      <c r="C16" s="43" t="s">
        <v>23</v>
      </c>
      <c r="D16" s="8" t="s">
        <v>18</v>
      </c>
      <c r="E16" s="44"/>
      <c r="F16" s="9">
        <v>10.01</v>
      </c>
      <c r="G16" s="47">
        <f t="shared" si="0"/>
        <v>12.51</v>
      </c>
      <c r="H16" s="131">
        <f t="shared" si="1"/>
        <v>0</v>
      </c>
      <c r="I16" s="6"/>
      <c r="J16" s="6"/>
    </row>
    <row r="17" spans="1:11" s="7" customFormat="1" ht="45" hidden="1" customHeight="1">
      <c r="A17" s="130" t="s">
        <v>24</v>
      </c>
      <c r="B17" s="35">
        <v>94223</v>
      </c>
      <c r="C17" s="43" t="s">
        <v>25</v>
      </c>
      <c r="D17" s="8" t="s">
        <v>26</v>
      </c>
      <c r="E17" s="44"/>
      <c r="F17" s="9">
        <v>37.520000000000003</v>
      </c>
      <c r="G17" s="47">
        <f t="shared" si="0"/>
        <v>46.9</v>
      </c>
      <c r="H17" s="131">
        <f t="shared" si="1"/>
        <v>0</v>
      </c>
      <c r="I17" s="6"/>
      <c r="J17" s="6"/>
    </row>
    <row r="18" spans="1:11" s="7" customFormat="1" ht="61.5" hidden="1" customHeight="1">
      <c r="A18" s="130" t="s">
        <v>27</v>
      </c>
      <c r="B18" s="35">
        <v>94207</v>
      </c>
      <c r="C18" s="43" t="s">
        <v>28</v>
      </c>
      <c r="D18" s="8" t="s">
        <v>18</v>
      </c>
      <c r="E18" s="44"/>
      <c r="F18" s="37">
        <v>28.67</v>
      </c>
      <c r="G18" s="47">
        <f t="shared" si="0"/>
        <v>35.83</v>
      </c>
      <c r="H18" s="131">
        <f t="shared" si="1"/>
        <v>0</v>
      </c>
      <c r="I18" s="6"/>
      <c r="J18" s="6"/>
    </row>
    <row r="19" spans="1:11" s="7" customFormat="1" ht="34.5" customHeight="1">
      <c r="A19" s="132" t="s">
        <v>50</v>
      </c>
      <c r="B19" s="40">
        <v>87529</v>
      </c>
      <c r="C19" s="45" t="s">
        <v>29</v>
      </c>
      <c r="D19" s="33" t="s">
        <v>18</v>
      </c>
      <c r="E19" s="46">
        <v>20</v>
      </c>
      <c r="F19" s="41">
        <v>23.97</v>
      </c>
      <c r="G19" s="47">
        <f>TRUNC(F19*((1+$G$6)*(1+$H$5)),2)</f>
        <v>29.96</v>
      </c>
      <c r="H19" s="131">
        <f>TRUNC((E19*G19),2)</f>
        <v>599.20000000000005</v>
      </c>
      <c r="I19" s="6"/>
      <c r="J19" s="6"/>
    </row>
    <row r="20" spans="1:11" s="7" customFormat="1" ht="46.5" customHeight="1">
      <c r="A20" s="132" t="s">
        <v>15</v>
      </c>
      <c r="B20" s="40">
        <v>87894</v>
      </c>
      <c r="C20" s="119" t="s">
        <v>51</v>
      </c>
      <c r="D20" s="33" t="s">
        <v>18</v>
      </c>
      <c r="E20" s="46">
        <v>35</v>
      </c>
      <c r="F20" s="41">
        <v>4.5</v>
      </c>
      <c r="G20" s="47">
        <f>TRUNC(F20*((1+$G$6)*(1+$H$5)),2)</f>
        <v>5.62</v>
      </c>
      <c r="H20" s="131">
        <f>TRUNC((E20*F20),2)</f>
        <v>157.5</v>
      </c>
      <c r="I20" s="6"/>
      <c r="J20" s="6"/>
    </row>
    <row r="21" spans="1:11" s="7" customFormat="1" ht="19.5" customHeight="1">
      <c r="A21" s="132"/>
      <c r="B21" s="34"/>
      <c r="C21" s="48"/>
      <c r="D21" s="34"/>
      <c r="E21" s="46"/>
      <c r="F21" s="49"/>
      <c r="G21" s="47"/>
      <c r="H21" s="133">
        <f>SUM(H19:J20)</f>
        <v>756.7</v>
      </c>
      <c r="I21" s="6"/>
      <c r="J21" s="6"/>
    </row>
    <row r="22" spans="1:11" s="103" customFormat="1" ht="19.5" customHeight="1">
      <c r="A22" s="134" t="s">
        <v>16</v>
      </c>
      <c r="B22" s="104"/>
      <c r="C22" s="105" t="s">
        <v>48</v>
      </c>
      <c r="D22" s="104"/>
      <c r="E22" s="106"/>
      <c r="F22" s="107"/>
      <c r="G22" s="97"/>
      <c r="H22" s="135"/>
      <c r="I22" s="102"/>
      <c r="J22" s="102"/>
    </row>
    <row r="23" spans="1:11" s="7" customFormat="1" ht="64.5" customHeight="1">
      <c r="A23" s="132" t="s">
        <v>17</v>
      </c>
      <c r="B23" s="122">
        <v>87495</v>
      </c>
      <c r="C23" s="88" t="s">
        <v>49</v>
      </c>
      <c r="D23" s="34" t="s">
        <v>18</v>
      </c>
      <c r="E23" s="46">
        <v>7.5</v>
      </c>
      <c r="F23" s="49">
        <v>64.680000000000007</v>
      </c>
      <c r="G23" s="47">
        <f t="shared" ref="G23" si="2">TRUNC(F23*((1+$G$6)*(1+$H$5)),2)</f>
        <v>80.849999999999994</v>
      </c>
      <c r="H23" s="136">
        <f>TRUNC((E23*G23),2)</f>
        <v>606.37</v>
      </c>
      <c r="I23" s="6"/>
      <c r="J23" s="6"/>
    </row>
    <row r="24" spans="1:11" s="7" customFormat="1" ht="19.5" customHeight="1">
      <c r="A24" s="132"/>
      <c r="B24" s="34"/>
      <c r="C24" s="48"/>
      <c r="D24" s="34"/>
      <c r="E24" s="46"/>
      <c r="F24" s="49"/>
      <c r="G24" s="47"/>
      <c r="H24" s="133">
        <f>SUM(H23)</f>
        <v>606.37</v>
      </c>
      <c r="I24" s="6"/>
      <c r="J24" s="6"/>
    </row>
    <row r="25" spans="1:11" s="115" customFormat="1" ht="20.25">
      <c r="A25" s="137" t="s">
        <v>56</v>
      </c>
      <c r="B25" s="108"/>
      <c r="C25" s="109" t="s">
        <v>30</v>
      </c>
      <c r="D25" s="110"/>
      <c r="E25" s="111"/>
      <c r="F25" s="112"/>
      <c r="G25" s="113"/>
      <c r="H25" s="138"/>
      <c r="I25" s="114"/>
      <c r="J25" s="114"/>
    </row>
    <row r="26" spans="1:11" s="7" customFormat="1" ht="45">
      <c r="A26" s="33" t="s">
        <v>57</v>
      </c>
      <c r="B26" s="33">
        <v>72120</v>
      </c>
      <c r="C26" s="50" t="s">
        <v>31</v>
      </c>
      <c r="D26" s="40" t="s">
        <v>18</v>
      </c>
      <c r="E26" s="51">
        <v>5.2</v>
      </c>
      <c r="F26" s="36">
        <v>262.89</v>
      </c>
      <c r="G26" s="42">
        <f>TRUNC(F26*((1+$G$6)*(1+$H$5)),2)</f>
        <v>328.61</v>
      </c>
      <c r="H26" s="42">
        <f>TRUNC((E26*G26),2)</f>
        <v>1708.77</v>
      </c>
      <c r="I26" s="6"/>
      <c r="J26" s="6"/>
    </row>
    <row r="27" spans="1:11" s="7" customFormat="1" ht="16.5" customHeight="1">
      <c r="A27" s="91"/>
      <c r="B27" s="38"/>
      <c r="C27" s="52"/>
      <c r="D27" s="38"/>
      <c r="E27" s="39"/>
      <c r="F27" s="39"/>
      <c r="G27" s="42"/>
      <c r="H27" s="92">
        <f>SUM(H25:J26)</f>
        <v>1708.77</v>
      </c>
      <c r="I27" s="6"/>
      <c r="J27" s="6"/>
    </row>
    <row r="28" spans="1:11" s="115" customFormat="1" ht="21" customHeight="1">
      <c r="A28" s="153" t="s">
        <v>58</v>
      </c>
      <c r="B28" s="154"/>
      <c r="C28" s="155" t="s">
        <v>59</v>
      </c>
      <c r="D28" s="154"/>
      <c r="E28" s="156"/>
      <c r="F28" s="156"/>
      <c r="G28" s="163"/>
      <c r="H28" s="157"/>
      <c r="I28" s="114"/>
      <c r="J28" s="114"/>
    </row>
    <row r="29" spans="1:11" s="7" customFormat="1" ht="16.5" customHeight="1">
      <c r="A29" s="165" t="s">
        <v>61</v>
      </c>
      <c r="B29" s="158">
        <v>9537</v>
      </c>
      <c r="C29" s="159" t="s">
        <v>60</v>
      </c>
      <c r="D29" s="160" t="s">
        <v>18</v>
      </c>
      <c r="E29" s="161">
        <v>70</v>
      </c>
      <c r="F29" s="162">
        <v>2.23</v>
      </c>
      <c r="G29" s="42">
        <f t="shared" ref="G29" si="3">TRUNC(F29*((1+$G$6)*(1+$H$5)),2)</f>
        <v>2.78</v>
      </c>
      <c r="H29" s="164">
        <f>TRUNC((E29*G29),2)</f>
        <v>194.6</v>
      </c>
      <c r="I29" s="6"/>
      <c r="J29" s="6"/>
    </row>
    <row r="30" spans="1:11" s="7" customFormat="1" ht="16.5" customHeight="1" thickBot="1">
      <c r="A30" s="166"/>
      <c r="B30" s="147"/>
      <c r="C30" s="148"/>
      <c r="D30" s="147"/>
      <c r="E30" s="149"/>
      <c r="F30" s="149"/>
      <c r="G30" s="150"/>
      <c r="H30" s="167">
        <f>SUM(H29)</f>
        <v>194.6</v>
      </c>
      <c r="I30" s="6"/>
      <c r="J30" s="6"/>
    </row>
    <row r="31" spans="1:11" ht="25.5" customHeight="1" thickBot="1">
      <c r="A31" s="180" t="s">
        <v>32</v>
      </c>
      <c r="B31" s="181"/>
      <c r="C31" s="181"/>
      <c r="D31" s="181"/>
      <c r="E31" s="181"/>
      <c r="F31" s="181"/>
      <c r="G31" s="182"/>
      <c r="H31" s="151">
        <f>SUM(H27+H24+H21+H13+H30)</f>
        <v>3811.93</v>
      </c>
      <c r="K31" s="5"/>
    </row>
    <row r="32" spans="1:11" ht="14.25" customHeight="1">
      <c r="A32" s="10"/>
      <c r="B32" s="11"/>
      <c r="C32" s="2"/>
      <c r="D32" s="11"/>
      <c r="E32" s="11"/>
      <c r="F32" s="12"/>
      <c r="G32" s="7"/>
      <c r="H32" s="7"/>
    </row>
    <row r="33" spans="1:15" s="19" customFormat="1" ht="14.25" customHeight="1">
      <c r="A33" s="10"/>
      <c r="B33" s="11"/>
      <c r="C33" s="2"/>
      <c r="D33" s="13"/>
      <c r="E33" s="14"/>
      <c r="F33" s="15"/>
      <c r="G33" s="16"/>
      <c r="H33" s="17"/>
      <c r="I33" s="1"/>
      <c r="J33" s="1"/>
      <c r="K33" s="18"/>
      <c r="L33" s="2"/>
      <c r="M33" s="2"/>
      <c r="N33" s="2"/>
      <c r="O33" s="2"/>
    </row>
    <row r="34" spans="1:15" s="19" customFormat="1" ht="14.25" customHeight="1">
      <c r="A34" s="10"/>
      <c r="B34" s="11"/>
      <c r="C34" s="2"/>
      <c r="D34" s="13"/>
      <c r="E34" s="13"/>
      <c r="F34" s="15"/>
      <c r="G34" s="20"/>
      <c r="H34" s="20"/>
      <c r="I34" s="1"/>
      <c r="J34" s="1"/>
      <c r="K34" s="2"/>
      <c r="L34" s="2"/>
      <c r="M34" s="2"/>
      <c r="N34" s="2"/>
      <c r="O34" s="2"/>
    </row>
    <row r="35" spans="1:15" s="19" customFormat="1" ht="14.25" customHeight="1">
      <c r="A35" s="10"/>
      <c r="B35" s="11"/>
      <c r="C35" s="2"/>
      <c r="D35" s="11"/>
      <c r="E35" s="11"/>
      <c r="F35" s="12"/>
      <c r="G35" s="7"/>
      <c r="H35" s="7"/>
      <c r="I35" s="1"/>
      <c r="J35" s="1"/>
      <c r="K35" s="2"/>
      <c r="L35" s="2"/>
      <c r="M35" s="2"/>
      <c r="N35" s="2"/>
      <c r="O35" s="2"/>
    </row>
    <row r="36" spans="1:15" s="19" customFormat="1" ht="14.25" customHeight="1">
      <c r="A36" s="21"/>
      <c r="B36" s="22"/>
      <c r="C36" s="23"/>
      <c r="D36" s="22"/>
      <c r="E36" s="24"/>
      <c r="F36" s="25"/>
      <c r="G36" s="26"/>
      <c r="H36" s="26"/>
      <c r="I36" s="1"/>
      <c r="J36" s="1"/>
      <c r="K36" s="2"/>
      <c r="L36" s="2"/>
      <c r="M36" s="2"/>
      <c r="N36" s="2"/>
      <c r="O36" s="2"/>
    </row>
    <row r="37" spans="1:15" s="19" customFormat="1" ht="14.25" customHeight="1">
      <c r="A37" s="10"/>
      <c r="B37" s="11"/>
      <c r="C37" s="2"/>
      <c r="D37" s="11"/>
      <c r="E37" s="11"/>
      <c r="F37" s="12"/>
      <c r="G37" s="7"/>
      <c r="H37" s="7"/>
      <c r="I37" s="1"/>
      <c r="J37" s="1"/>
      <c r="K37" s="2"/>
      <c r="L37" s="2"/>
      <c r="M37" s="2"/>
      <c r="N37" s="2"/>
      <c r="O37" s="2"/>
    </row>
    <row r="38" spans="1:15" s="19" customFormat="1" ht="14.25" customHeight="1">
      <c r="A38" s="27"/>
      <c r="B38" s="27"/>
      <c r="C38" s="28"/>
      <c r="D38" s="22"/>
      <c r="E38" s="29"/>
      <c r="F38" s="25"/>
      <c r="G38" s="30"/>
      <c r="H38" s="26"/>
      <c r="I38" s="1"/>
      <c r="J38" s="1"/>
      <c r="K38" s="2"/>
      <c r="L38" s="2"/>
      <c r="M38" s="2"/>
      <c r="N38" s="2"/>
      <c r="O38" s="2"/>
    </row>
    <row r="39" spans="1:15" s="19" customFormat="1" ht="14.25" customHeight="1">
      <c r="A39" s="10"/>
      <c r="B39" s="11"/>
      <c r="C39" s="2"/>
      <c r="D39" s="11"/>
      <c r="E39" s="11"/>
      <c r="F39" s="12"/>
      <c r="G39" s="7"/>
      <c r="H39" s="7"/>
      <c r="I39" s="1"/>
      <c r="J39" s="1"/>
      <c r="K39" s="2"/>
      <c r="L39" s="2"/>
      <c r="M39" s="2"/>
      <c r="N39" s="2"/>
      <c r="O39" s="2"/>
    </row>
    <row r="40" spans="1:15" s="19" customFormat="1" ht="14.25" customHeight="1">
      <c r="A40" s="10"/>
      <c r="B40" s="11"/>
      <c r="C40" s="2"/>
      <c r="D40" s="11"/>
      <c r="E40" s="11"/>
      <c r="F40" s="12"/>
      <c r="G40" s="7"/>
      <c r="H40" s="7"/>
      <c r="I40" s="1"/>
      <c r="J40" s="1"/>
      <c r="K40" s="2"/>
      <c r="L40" s="2"/>
      <c r="M40" s="2"/>
      <c r="N40" s="2"/>
      <c r="O40" s="2"/>
    </row>
    <row r="41" spans="1:15" s="19" customFormat="1" ht="14.25" customHeight="1">
      <c r="A41" s="10"/>
      <c r="B41" s="11"/>
      <c r="C41" s="2"/>
      <c r="D41" s="11"/>
      <c r="E41" s="11"/>
      <c r="F41" s="12"/>
      <c r="G41" s="7"/>
      <c r="H41" s="7"/>
      <c r="I41" s="1"/>
      <c r="J41" s="1"/>
      <c r="K41" s="2"/>
      <c r="L41" s="2"/>
      <c r="M41" s="2"/>
      <c r="N41" s="2"/>
      <c r="O41" s="2"/>
    </row>
    <row r="42" spans="1:15" s="19" customFormat="1" ht="14.25" customHeight="1">
      <c r="A42" s="10"/>
      <c r="B42" s="11"/>
      <c r="C42" s="2"/>
      <c r="D42" s="11"/>
      <c r="E42" s="11"/>
      <c r="F42" s="12"/>
      <c r="G42" s="7"/>
      <c r="H42" s="7"/>
      <c r="I42" s="1"/>
      <c r="J42" s="1"/>
      <c r="K42" s="2"/>
      <c r="L42" s="2"/>
      <c r="M42" s="2"/>
      <c r="N42" s="2"/>
      <c r="O42" s="2"/>
    </row>
    <row r="43" spans="1:15" s="19" customFormat="1" ht="14.25" customHeight="1">
      <c r="A43" s="31"/>
      <c r="C43" s="1"/>
      <c r="F43" s="32"/>
      <c r="G43" s="6"/>
      <c r="H43" s="6"/>
      <c r="I43" s="1"/>
      <c r="J43" s="1"/>
      <c r="K43" s="2"/>
      <c r="L43" s="2"/>
      <c r="M43" s="2"/>
      <c r="N43" s="2"/>
      <c r="O43" s="2"/>
    </row>
    <row r="44" spans="1:15" s="19" customFormat="1" ht="14.25" customHeight="1">
      <c r="A44" s="31"/>
      <c r="C44" s="1"/>
      <c r="F44" s="32"/>
      <c r="G44" s="6"/>
      <c r="H44" s="6"/>
      <c r="I44" s="1"/>
      <c r="J44" s="1"/>
      <c r="K44" s="2"/>
      <c r="L44" s="2"/>
      <c r="M44" s="2"/>
      <c r="N44" s="2"/>
      <c r="O44" s="2"/>
    </row>
    <row r="45" spans="1:15" s="19" customFormat="1" ht="14.25" customHeight="1">
      <c r="A45" s="31"/>
      <c r="C45" s="1"/>
      <c r="F45" s="32"/>
      <c r="G45" s="6"/>
      <c r="H45" s="6"/>
      <c r="I45" s="1"/>
      <c r="J45" s="1"/>
      <c r="K45" s="2"/>
      <c r="L45" s="2"/>
      <c r="M45" s="2"/>
      <c r="N45" s="2"/>
      <c r="O45" s="2"/>
    </row>
    <row r="46" spans="1:15" s="19" customFormat="1" ht="14.25" customHeight="1">
      <c r="A46" s="31"/>
      <c r="C46" s="1"/>
      <c r="F46" s="32"/>
      <c r="G46" s="6"/>
      <c r="H46" s="6"/>
      <c r="I46" s="1"/>
      <c r="J46" s="1"/>
      <c r="K46" s="2"/>
      <c r="L46" s="2"/>
      <c r="M46" s="2"/>
      <c r="N46" s="2"/>
      <c r="O46" s="2"/>
    </row>
    <row r="47" spans="1:15" s="19" customFormat="1" ht="14.25" customHeight="1">
      <c r="A47" s="31"/>
      <c r="C47" s="1"/>
      <c r="F47" s="32"/>
      <c r="G47" s="6"/>
      <c r="H47" s="6"/>
      <c r="I47" s="1"/>
      <c r="J47" s="1"/>
      <c r="K47" s="2"/>
      <c r="L47" s="2"/>
      <c r="M47" s="2"/>
      <c r="N47" s="2"/>
      <c r="O47" s="2"/>
    </row>
    <row r="48" spans="1:15" s="19" customFormat="1" ht="14.25" customHeight="1">
      <c r="A48" s="31"/>
      <c r="C48" s="1"/>
      <c r="F48" s="32"/>
      <c r="G48" s="6"/>
      <c r="H48" s="6"/>
      <c r="I48" s="1"/>
      <c r="J48" s="1"/>
      <c r="K48" s="2"/>
      <c r="L48" s="2"/>
      <c r="M48" s="2"/>
      <c r="N48" s="2"/>
      <c r="O48" s="2"/>
    </row>
    <row r="49" spans="1:15" s="19" customFormat="1" ht="14.25" customHeight="1">
      <c r="A49" s="31"/>
      <c r="C49" s="1"/>
      <c r="F49" s="32"/>
      <c r="G49" s="6"/>
      <c r="H49" s="6"/>
      <c r="I49" s="1"/>
      <c r="J49" s="1"/>
      <c r="K49" s="2"/>
      <c r="L49" s="2"/>
      <c r="M49" s="2"/>
      <c r="N49" s="2"/>
      <c r="O49" s="2"/>
    </row>
    <row r="50" spans="1:15" s="19" customFormat="1" ht="14.25" customHeight="1">
      <c r="A50" s="31"/>
      <c r="C50" s="1"/>
      <c r="F50" s="32"/>
      <c r="G50" s="6"/>
      <c r="H50" s="6"/>
      <c r="I50" s="1"/>
      <c r="J50" s="1"/>
      <c r="K50" s="2"/>
      <c r="L50" s="2"/>
      <c r="M50" s="2"/>
      <c r="N50" s="2"/>
      <c r="O50" s="2"/>
    </row>
    <row r="51" spans="1:15" s="19" customFormat="1" ht="14.25" customHeight="1">
      <c r="A51" s="31"/>
      <c r="C51" s="1"/>
      <c r="F51" s="32"/>
      <c r="G51" s="6"/>
      <c r="H51" s="6"/>
      <c r="I51" s="1"/>
      <c r="J51" s="1"/>
      <c r="K51" s="2"/>
      <c r="L51" s="2"/>
      <c r="M51" s="2"/>
      <c r="N51" s="2"/>
      <c r="O51" s="2"/>
    </row>
    <row r="52" spans="1:15" s="19" customFormat="1" ht="14.25" customHeight="1">
      <c r="A52" s="31"/>
      <c r="C52" s="1"/>
      <c r="F52" s="32"/>
      <c r="G52" s="6"/>
      <c r="H52" s="6"/>
      <c r="I52" s="1"/>
      <c r="J52" s="1"/>
      <c r="K52" s="2"/>
      <c r="L52" s="2"/>
      <c r="M52" s="2"/>
      <c r="N52" s="2"/>
      <c r="O52" s="2"/>
    </row>
    <row r="53" spans="1:15" s="19" customFormat="1" ht="14.25" customHeight="1">
      <c r="A53" s="31"/>
      <c r="C53" s="1"/>
      <c r="F53" s="32"/>
      <c r="G53" s="6"/>
      <c r="H53" s="6"/>
      <c r="I53" s="1"/>
      <c r="J53" s="1"/>
      <c r="K53" s="2"/>
      <c r="L53" s="2"/>
      <c r="M53" s="2"/>
      <c r="N53" s="2"/>
      <c r="O53" s="2"/>
    </row>
    <row r="54" spans="1:15" s="19" customFormat="1" ht="14.25" customHeight="1">
      <c r="A54" s="31"/>
      <c r="C54" s="1"/>
      <c r="F54" s="32"/>
      <c r="G54" s="6"/>
      <c r="H54" s="6"/>
      <c r="I54" s="1"/>
      <c r="J54" s="1"/>
      <c r="K54" s="2"/>
      <c r="L54" s="2"/>
      <c r="M54" s="2"/>
      <c r="N54" s="2"/>
      <c r="O54" s="2"/>
    </row>
    <row r="55" spans="1:15" s="19" customFormat="1" ht="14.25" customHeight="1">
      <c r="A55" s="31"/>
      <c r="C55" s="1"/>
      <c r="F55" s="32"/>
      <c r="G55" s="6"/>
      <c r="H55" s="6"/>
      <c r="I55" s="1"/>
      <c r="J55" s="1"/>
      <c r="K55" s="2"/>
      <c r="L55" s="2"/>
      <c r="M55" s="2"/>
      <c r="N55" s="2"/>
      <c r="O55" s="2"/>
    </row>
    <row r="56" spans="1:15" s="19" customFormat="1" ht="14.25" customHeight="1">
      <c r="A56" s="31"/>
      <c r="C56" s="1"/>
      <c r="F56" s="32"/>
      <c r="G56" s="6"/>
      <c r="H56" s="6"/>
      <c r="I56" s="1"/>
      <c r="J56" s="1"/>
      <c r="K56" s="2"/>
      <c r="L56" s="2"/>
      <c r="M56" s="2"/>
      <c r="N56" s="2"/>
      <c r="O56" s="2"/>
    </row>
    <row r="57" spans="1:15" s="19" customFormat="1" ht="14.25" customHeight="1">
      <c r="A57" s="31"/>
      <c r="C57" s="1"/>
      <c r="F57" s="32"/>
      <c r="G57" s="6"/>
      <c r="H57" s="6"/>
      <c r="I57" s="1"/>
      <c r="J57" s="1"/>
      <c r="K57" s="2"/>
      <c r="L57" s="2"/>
      <c r="M57" s="2"/>
      <c r="N57" s="2"/>
      <c r="O57" s="2"/>
    </row>
    <row r="58" spans="1:15" s="19" customFormat="1" ht="14.25" customHeight="1">
      <c r="A58" s="31"/>
      <c r="C58" s="1"/>
      <c r="F58" s="32"/>
      <c r="G58" s="6"/>
      <c r="H58" s="6"/>
      <c r="I58" s="1"/>
      <c r="J58" s="1"/>
      <c r="K58" s="2"/>
      <c r="L58" s="2"/>
      <c r="M58" s="2"/>
      <c r="N58" s="2"/>
      <c r="O58" s="2"/>
    </row>
    <row r="59" spans="1:15" s="19" customFormat="1" ht="14.25" customHeight="1">
      <c r="A59" s="31"/>
      <c r="C59" s="1"/>
      <c r="F59" s="32"/>
      <c r="G59" s="6"/>
      <c r="H59" s="6"/>
      <c r="I59" s="1"/>
      <c r="J59" s="1"/>
      <c r="K59" s="2"/>
      <c r="L59" s="2"/>
      <c r="M59" s="2"/>
      <c r="N59" s="2"/>
      <c r="O59" s="2"/>
    </row>
    <row r="60" spans="1:15" s="19" customFormat="1" ht="14.25" customHeight="1">
      <c r="A60" s="31"/>
      <c r="C60" s="1"/>
      <c r="F60" s="32"/>
      <c r="G60" s="6"/>
      <c r="H60" s="6"/>
      <c r="I60" s="1"/>
      <c r="J60" s="1"/>
      <c r="K60" s="2"/>
      <c r="L60" s="2"/>
      <c r="M60" s="2"/>
      <c r="N60" s="2"/>
      <c r="O60" s="2"/>
    </row>
    <row r="61" spans="1:15" s="19" customFormat="1" ht="14.25" customHeight="1">
      <c r="A61" s="31"/>
      <c r="C61" s="1"/>
      <c r="F61" s="32"/>
      <c r="G61" s="6"/>
      <c r="H61" s="6"/>
      <c r="I61" s="1"/>
      <c r="J61" s="1"/>
      <c r="K61" s="2"/>
      <c r="L61" s="2"/>
      <c r="M61" s="2"/>
      <c r="N61" s="2"/>
      <c r="O61" s="2"/>
    </row>
    <row r="62" spans="1:15" s="19" customFormat="1" ht="14.25" customHeight="1">
      <c r="A62" s="31"/>
      <c r="C62" s="1"/>
      <c r="F62" s="32"/>
      <c r="G62" s="6"/>
      <c r="H62" s="6"/>
      <c r="I62" s="1"/>
      <c r="J62" s="1"/>
      <c r="K62" s="2"/>
      <c r="L62" s="2"/>
      <c r="M62" s="2"/>
      <c r="N62" s="2"/>
      <c r="O62" s="2"/>
    </row>
    <row r="63" spans="1:15" s="19" customFormat="1" ht="14.25" customHeight="1">
      <c r="A63" s="31"/>
      <c r="C63" s="1"/>
      <c r="F63" s="32"/>
      <c r="G63" s="6"/>
      <c r="H63" s="6"/>
      <c r="I63" s="1"/>
      <c r="J63" s="1"/>
      <c r="K63" s="2"/>
      <c r="L63" s="2"/>
      <c r="M63" s="2"/>
      <c r="N63" s="2"/>
      <c r="O63" s="2"/>
    </row>
    <row r="64" spans="1:15" s="19" customFormat="1" ht="14.25" customHeight="1">
      <c r="A64" s="31"/>
      <c r="C64" s="1"/>
      <c r="F64" s="32"/>
      <c r="G64" s="6"/>
      <c r="H64" s="6"/>
      <c r="I64" s="1"/>
      <c r="J64" s="1"/>
      <c r="K64" s="2"/>
      <c r="L64" s="2"/>
      <c r="M64" s="2"/>
      <c r="N64" s="2"/>
      <c r="O64" s="2"/>
    </row>
    <row r="65" spans="1:15" s="19" customFormat="1" ht="14.25" customHeight="1">
      <c r="A65" s="31"/>
      <c r="C65" s="1"/>
      <c r="F65" s="32"/>
      <c r="G65" s="6"/>
      <c r="H65" s="6"/>
      <c r="I65" s="1"/>
      <c r="J65" s="1"/>
      <c r="K65" s="2"/>
      <c r="L65" s="2"/>
      <c r="M65" s="2"/>
      <c r="N65" s="2"/>
      <c r="O65" s="2"/>
    </row>
    <row r="66" spans="1:15" s="19" customFormat="1" ht="14.25" customHeight="1">
      <c r="A66" s="31"/>
      <c r="C66" s="1"/>
      <c r="F66" s="32"/>
      <c r="G66" s="6"/>
      <c r="H66" s="6"/>
      <c r="I66" s="1"/>
      <c r="J66" s="1"/>
      <c r="K66" s="2"/>
      <c r="L66" s="2"/>
      <c r="M66" s="2"/>
      <c r="N66" s="2"/>
      <c r="O66" s="2"/>
    </row>
    <row r="67" spans="1:15" s="19" customFormat="1" ht="14.25" customHeight="1">
      <c r="A67" s="31"/>
      <c r="C67" s="1"/>
      <c r="F67" s="32"/>
      <c r="G67" s="6"/>
      <c r="H67" s="6"/>
      <c r="I67" s="1"/>
      <c r="J67" s="1"/>
      <c r="K67" s="2"/>
      <c r="L67" s="2"/>
      <c r="M67" s="2"/>
      <c r="N67" s="2"/>
      <c r="O67" s="2"/>
    </row>
    <row r="68" spans="1:15" s="19" customFormat="1" ht="14.25" customHeight="1">
      <c r="A68" s="31"/>
      <c r="C68" s="1"/>
      <c r="F68" s="32"/>
      <c r="G68" s="6"/>
      <c r="H68" s="6"/>
      <c r="I68" s="1"/>
      <c r="J68" s="1"/>
      <c r="K68" s="2"/>
      <c r="L68" s="2"/>
      <c r="M68" s="2"/>
      <c r="N68" s="2"/>
      <c r="O68" s="2"/>
    </row>
    <row r="69" spans="1:15" s="19" customFormat="1" ht="14.25" customHeight="1">
      <c r="A69" s="31"/>
      <c r="C69" s="1"/>
      <c r="F69" s="32"/>
      <c r="G69" s="6"/>
      <c r="H69" s="6"/>
      <c r="I69" s="1"/>
      <c r="J69" s="1"/>
      <c r="K69" s="2"/>
      <c r="L69" s="2"/>
      <c r="M69" s="2"/>
      <c r="N69" s="2"/>
      <c r="O69" s="2"/>
    </row>
    <row r="70" spans="1:15" s="19" customFormat="1" ht="14.25" customHeight="1">
      <c r="A70" s="31"/>
      <c r="C70" s="1"/>
      <c r="F70" s="32"/>
      <c r="G70" s="6"/>
      <c r="H70" s="6"/>
      <c r="I70" s="1"/>
      <c r="J70" s="1"/>
      <c r="K70" s="2"/>
      <c r="L70" s="2"/>
      <c r="M70" s="2"/>
      <c r="N70" s="2"/>
      <c r="O70" s="2"/>
    </row>
    <row r="71" spans="1:15" s="19" customFormat="1" ht="14.25" customHeight="1">
      <c r="A71" s="31"/>
      <c r="C71" s="1"/>
      <c r="F71" s="32"/>
      <c r="G71" s="6"/>
      <c r="H71" s="6"/>
      <c r="I71" s="1"/>
      <c r="J71" s="1"/>
      <c r="K71" s="2"/>
      <c r="L71" s="2"/>
      <c r="M71" s="2"/>
      <c r="N71" s="2"/>
      <c r="O71" s="2"/>
    </row>
    <row r="72" spans="1:15" s="19" customFormat="1" ht="14.25" customHeight="1">
      <c r="A72" s="31"/>
      <c r="C72" s="1"/>
      <c r="F72" s="32"/>
      <c r="G72" s="6"/>
      <c r="H72" s="6"/>
      <c r="I72" s="1"/>
      <c r="J72" s="1"/>
      <c r="K72" s="2"/>
      <c r="L72" s="2"/>
      <c r="M72" s="2"/>
      <c r="N72" s="2"/>
      <c r="O72" s="2"/>
    </row>
    <row r="73" spans="1:15" s="19" customFormat="1" ht="14.25" customHeight="1">
      <c r="A73" s="31"/>
      <c r="C73" s="1"/>
      <c r="F73" s="32"/>
      <c r="G73" s="6"/>
      <c r="H73" s="6"/>
      <c r="I73" s="1"/>
      <c r="J73" s="1"/>
      <c r="K73" s="2"/>
      <c r="L73" s="2"/>
      <c r="M73" s="2"/>
      <c r="N73" s="2"/>
      <c r="O73" s="2"/>
    </row>
    <row r="74" spans="1:15" s="19" customFormat="1" ht="14.25" customHeight="1">
      <c r="A74" s="31"/>
      <c r="C74" s="1"/>
      <c r="F74" s="32"/>
      <c r="G74" s="6"/>
      <c r="H74" s="6"/>
      <c r="I74" s="1"/>
      <c r="J74" s="1"/>
      <c r="K74" s="2"/>
      <c r="L74" s="2"/>
      <c r="M74" s="2"/>
      <c r="N74" s="2"/>
      <c r="O74" s="2"/>
    </row>
    <row r="75" spans="1:15" s="19" customFormat="1" ht="14.25" customHeight="1">
      <c r="A75" s="31"/>
      <c r="C75" s="1"/>
      <c r="F75" s="32"/>
      <c r="G75" s="6"/>
      <c r="H75" s="6"/>
      <c r="I75" s="1"/>
      <c r="J75" s="1"/>
      <c r="K75" s="2"/>
      <c r="L75" s="2"/>
      <c r="M75" s="2"/>
      <c r="N75" s="2"/>
      <c r="O75" s="2"/>
    </row>
    <row r="76" spans="1:15" s="19" customFormat="1" ht="14.25" customHeight="1">
      <c r="A76" s="31"/>
      <c r="C76" s="1"/>
      <c r="F76" s="32"/>
      <c r="G76" s="6"/>
      <c r="H76" s="6"/>
      <c r="I76" s="1"/>
      <c r="J76" s="1"/>
      <c r="K76" s="2"/>
      <c r="L76" s="2"/>
      <c r="M76" s="2"/>
      <c r="N76" s="2"/>
      <c r="O76" s="2"/>
    </row>
    <row r="77" spans="1:15" s="19" customFormat="1" ht="14.25" customHeight="1">
      <c r="A77" s="31"/>
      <c r="C77" s="1"/>
      <c r="F77" s="32"/>
      <c r="G77" s="6"/>
      <c r="H77" s="6"/>
      <c r="I77" s="1"/>
      <c r="J77" s="1"/>
      <c r="K77" s="2"/>
      <c r="L77" s="2"/>
      <c r="M77" s="2"/>
      <c r="N77" s="2"/>
      <c r="O77" s="2"/>
    </row>
    <row r="78" spans="1:15" s="19" customFormat="1" ht="14.25" customHeight="1">
      <c r="A78" s="31"/>
      <c r="C78" s="1"/>
      <c r="F78" s="32"/>
      <c r="G78" s="6"/>
      <c r="H78" s="6"/>
      <c r="I78" s="1"/>
      <c r="J78" s="1"/>
      <c r="K78" s="2"/>
      <c r="L78" s="2"/>
      <c r="M78" s="2"/>
      <c r="N78" s="2"/>
      <c r="O78" s="2"/>
    </row>
    <row r="79" spans="1:15" s="19" customFormat="1" ht="14.25" customHeight="1">
      <c r="A79" s="31"/>
      <c r="C79" s="1"/>
      <c r="F79" s="32"/>
      <c r="G79" s="6"/>
      <c r="H79" s="6"/>
      <c r="I79" s="1"/>
      <c r="J79" s="1"/>
      <c r="K79" s="2"/>
      <c r="L79" s="2"/>
      <c r="M79" s="2"/>
      <c r="N79" s="2"/>
      <c r="O79" s="2"/>
    </row>
    <row r="80" spans="1:15" s="19" customFormat="1" ht="14.25" customHeight="1">
      <c r="A80" s="31"/>
      <c r="C80" s="1"/>
      <c r="F80" s="32"/>
      <c r="G80" s="6"/>
      <c r="H80" s="6"/>
      <c r="I80" s="1"/>
      <c r="J80" s="1"/>
      <c r="K80" s="2"/>
      <c r="L80" s="2"/>
      <c r="M80" s="2"/>
      <c r="N80" s="2"/>
      <c r="O80" s="2"/>
    </row>
    <row r="81" spans="1:15" s="19" customFormat="1" ht="14.25" customHeight="1">
      <c r="A81" s="31"/>
      <c r="C81" s="1"/>
      <c r="F81" s="32"/>
      <c r="G81" s="6"/>
      <c r="H81" s="6"/>
      <c r="I81" s="1"/>
      <c r="J81" s="1"/>
      <c r="K81" s="2"/>
      <c r="L81" s="2"/>
      <c r="M81" s="2"/>
      <c r="N81" s="2"/>
      <c r="O81" s="2"/>
    </row>
    <row r="82" spans="1:15" s="19" customFormat="1" ht="14.25" customHeight="1">
      <c r="A82" s="31"/>
      <c r="C82" s="1"/>
      <c r="F82" s="32"/>
      <c r="G82" s="6"/>
      <c r="H82" s="6"/>
      <c r="I82" s="1"/>
      <c r="J82" s="1"/>
      <c r="K82" s="2"/>
      <c r="L82" s="2"/>
      <c r="M82" s="2"/>
      <c r="N82" s="2"/>
      <c r="O82" s="2"/>
    </row>
    <row r="83" spans="1:15" s="19" customFormat="1" ht="14.25" customHeight="1">
      <c r="A83" s="31"/>
      <c r="C83" s="1"/>
      <c r="F83" s="32"/>
      <c r="G83" s="6"/>
      <c r="H83" s="6"/>
      <c r="I83" s="1"/>
      <c r="J83" s="1"/>
      <c r="K83" s="2"/>
      <c r="L83" s="2"/>
      <c r="M83" s="2"/>
      <c r="N83" s="2"/>
      <c r="O83" s="2"/>
    </row>
    <row r="84" spans="1:15" s="19" customFormat="1" ht="14.25" customHeight="1">
      <c r="A84" s="31"/>
      <c r="C84" s="1"/>
      <c r="F84" s="32"/>
      <c r="G84" s="6"/>
      <c r="H84" s="6"/>
      <c r="I84" s="1"/>
      <c r="J84" s="1"/>
      <c r="K84" s="2"/>
      <c r="L84" s="2"/>
      <c r="M84" s="2"/>
      <c r="N84" s="2"/>
      <c r="O84" s="2"/>
    </row>
    <row r="85" spans="1:15" s="19" customFormat="1" ht="14.25" customHeight="1">
      <c r="A85" s="31"/>
      <c r="C85" s="1"/>
      <c r="F85" s="32"/>
      <c r="G85" s="6"/>
      <c r="H85" s="6"/>
      <c r="I85" s="1"/>
      <c r="J85" s="1"/>
      <c r="K85" s="2"/>
      <c r="L85" s="2"/>
      <c r="M85" s="2"/>
      <c r="N85" s="2"/>
      <c r="O85" s="2"/>
    </row>
    <row r="86" spans="1:15" s="19" customFormat="1" ht="14.25" customHeight="1">
      <c r="A86" s="31"/>
      <c r="C86" s="1"/>
      <c r="F86" s="32"/>
      <c r="G86" s="6"/>
      <c r="H86" s="6"/>
      <c r="I86" s="1"/>
      <c r="J86" s="1"/>
      <c r="K86" s="2"/>
      <c r="L86" s="2"/>
      <c r="M86" s="2"/>
      <c r="N86" s="2"/>
      <c r="O86" s="2"/>
    </row>
    <row r="87" spans="1:15" s="19" customFormat="1" ht="14.25" customHeight="1">
      <c r="A87" s="31"/>
      <c r="C87" s="1"/>
      <c r="F87" s="32"/>
      <c r="G87" s="6"/>
      <c r="H87" s="6"/>
      <c r="I87" s="1"/>
      <c r="J87" s="1"/>
      <c r="K87" s="2"/>
      <c r="L87" s="2"/>
      <c r="M87" s="2"/>
      <c r="N87" s="2"/>
      <c r="O87" s="2"/>
    </row>
    <row r="88" spans="1:15" s="19" customFormat="1" ht="14.25" customHeight="1">
      <c r="A88" s="31"/>
      <c r="C88" s="1"/>
      <c r="F88" s="32"/>
      <c r="G88" s="6"/>
      <c r="H88" s="6"/>
      <c r="I88" s="1"/>
      <c r="J88" s="1"/>
      <c r="K88" s="2"/>
      <c r="L88" s="2"/>
      <c r="M88" s="2"/>
      <c r="N88" s="2"/>
      <c r="O88" s="2"/>
    </row>
    <row r="89" spans="1:15" s="19" customFormat="1" ht="14.25" customHeight="1">
      <c r="A89" s="31"/>
      <c r="C89" s="1"/>
      <c r="F89" s="32"/>
      <c r="G89" s="6"/>
      <c r="H89" s="6"/>
      <c r="I89" s="1"/>
      <c r="J89" s="1"/>
      <c r="K89" s="2"/>
      <c r="L89" s="2"/>
      <c r="M89" s="2"/>
      <c r="N89" s="2"/>
      <c r="O89" s="2"/>
    </row>
    <row r="90" spans="1:15" s="19" customFormat="1" ht="14.25" customHeight="1">
      <c r="A90" s="31"/>
      <c r="C90" s="1"/>
      <c r="F90" s="32"/>
      <c r="G90" s="6"/>
      <c r="H90" s="6"/>
      <c r="I90" s="1"/>
      <c r="J90" s="1"/>
      <c r="K90" s="2"/>
      <c r="L90" s="2"/>
      <c r="M90" s="2"/>
      <c r="N90" s="2"/>
      <c r="O90" s="2"/>
    </row>
    <row r="91" spans="1:15" s="19" customFormat="1" ht="14.25" customHeight="1">
      <c r="A91" s="31"/>
      <c r="C91" s="1"/>
      <c r="F91" s="32"/>
      <c r="G91" s="6"/>
      <c r="H91" s="6"/>
      <c r="I91" s="1"/>
      <c r="J91" s="1"/>
      <c r="K91" s="2"/>
      <c r="L91" s="2"/>
      <c r="M91" s="2"/>
      <c r="N91" s="2"/>
      <c r="O91" s="2"/>
    </row>
    <row r="92" spans="1:15" s="19" customFormat="1" ht="14.25" customHeight="1">
      <c r="A92" s="31"/>
      <c r="C92" s="1"/>
      <c r="F92" s="32"/>
      <c r="G92" s="6"/>
      <c r="H92" s="6"/>
      <c r="I92" s="1"/>
      <c r="J92" s="1"/>
      <c r="K92" s="2"/>
      <c r="L92" s="2"/>
      <c r="M92" s="2"/>
      <c r="N92" s="2"/>
      <c r="O92" s="2"/>
    </row>
    <row r="93" spans="1:15" s="19" customFormat="1" ht="14.25" customHeight="1">
      <c r="A93" s="31"/>
      <c r="C93" s="1"/>
      <c r="F93" s="32"/>
      <c r="G93" s="6"/>
      <c r="H93" s="6"/>
      <c r="I93" s="1"/>
      <c r="J93" s="1"/>
      <c r="K93" s="2"/>
      <c r="L93" s="2"/>
      <c r="M93" s="2"/>
      <c r="N93" s="2"/>
      <c r="O93" s="2"/>
    </row>
    <row r="94" spans="1:15" s="19" customFormat="1" ht="14.25" customHeight="1">
      <c r="A94" s="31"/>
      <c r="C94" s="1"/>
      <c r="F94" s="32"/>
      <c r="G94" s="6"/>
      <c r="H94" s="6"/>
      <c r="I94" s="1"/>
      <c r="J94" s="1"/>
      <c r="K94" s="2"/>
      <c r="L94" s="2"/>
      <c r="M94" s="2"/>
      <c r="N94" s="2"/>
      <c r="O94" s="2"/>
    </row>
    <row r="95" spans="1:15" s="19" customFormat="1" ht="14.25" customHeight="1">
      <c r="A95" s="31"/>
      <c r="C95" s="1"/>
      <c r="F95" s="32"/>
      <c r="G95" s="6"/>
      <c r="H95" s="6"/>
      <c r="I95" s="1"/>
      <c r="J95" s="1"/>
      <c r="K95" s="2"/>
      <c r="L95" s="2"/>
      <c r="M95" s="2"/>
      <c r="N95" s="2"/>
      <c r="O95" s="2"/>
    </row>
    <row r="96" spans="1:15" s="19" customFormat="1" ht="14.25" customHeight="1">
      <c r="A96" s="31"/>
      <c r="C96" s="1"/>
      <c r="F96" s="32"/>
      <c r="G96" s="6"/>
      <c r="H96" s="6"/>
      <c r="I96" s="1"/>
      <c r="J96" s="1"/>
      <c r="K96" s="2"/>
      <c r="L96" s="2"/>
      <c r="M96" s="2"/>
      <c r="N96" s="2"/>
      <c r="O96" s="2"/>
    </row>
    <row r="97" spans="1:15" s="19" customFormat="1" ht="14.25" customHeight="1">
      <c r="A97" s="31"/>
      <c r="C97" s="1"/>
      <c r="F97" s="32"/>
      <c r="G97" s="6"/>
      <c r="H97" s="6"/>
      <c r="I97" s="1"/>
      <c r="J97" s="1"/>
      <c r="K97" s="2"/>
      <c r="L97" s="2"/>
      <c r="M97" s="2"/>
      <c r="N97" s="2"/>
      <c r="O97" s="2"/>
    </row>
    <row r="98" spans="1:15" s="19" customFormat="1" ht="14.25" customHeight="1">
      <c r="A98" s="31"/>
      <c r="C98" s="1"/>
      <c r="F98" s="32"/>
      <c r="G98" s="6"/>
      <c r="H98" s="6"/>
      <c r="I98" s="1"/>
      <c r="J98" s="1"/>
      <c r="K98" s="2"/>
      <c r="L98" s="2"/>
      <c r="M98" s="2"/>
      <c r="N98" s="2"/>
      <c r="O98" s="2"/>
    </row>
    <row r="99" spans="1:15" s="19" customFormat="1" ht="14.25" customHeight="1">
      <c r="A99" s="31"/>
      <c r="C99" s="1"/>
      <c r="F99" s="32"/>
      <c r="G99" s="6"/>
      <c r="H99" s="6"/>
      <c r="I99" s="1"/>
      <c r="J99" s="1"/>
      <c r="K99" s="2"/>
      <c r="L99" s="2"/>
      <c r="M99" s="2"/>
      <c r="N99" s="2"/>
      <c r="O99" s="2"/>
    </row>
    <row r="100" spans="1:15" s="19" customFormat="1" ht="14.25" customHeight="1">
      <c r="A100" s="31"/>
      <c r="C100" s="1"/>
      <c r="F100" s="32"/>
      <c r="G100" s="6"/>
      <c r="H100" s="6"/>
      <c r="I100" s="1"/>
      <c r="J100" s="1"/>
      <c r="K100" s="2"/>
      <c r="L100" s="2"/>
      <c r="M100" s="2"/>
      <c r="N100" s="2"/>
      <c r="O100" s="2"/>
    </row>
    <row r="101" spans="1:15" s="19" customFormat="1" ht="14.25" customHeight="1">
      <c r="A101" s="31"/>
      <c r="C101" s="1"/>
      <c r="F101" s="32"/>
      <c r="G101" s="6"/>
      <c r="H101" s="6"/>
      <c r="I101" s="1"/>
      <c r="J101" s="1"/>
      <c r="K101" s="2"/>
      <c r="L101" s="2"/>
      <c r="M101" s="2"/>
      <c r="N101" s="2"/>
      <c r="O101" s="2"/>
    </row>
    <row r="102" spans="1:15" s="19" customFormat="1" ht="14.25" customHeight="1">
      <c r="A102" s="31"/>
      <c r="C102" s="1"/>
      <c r="F102" s="32"/>
      <c r="G102" s="6"/>
      <c r="H102" s="6"/>
      <c r="I102" s="1"/>
      <c r="J102" s="1"/>
      <c r="K102" s="2"/>
      <c r="L102" s="2"/>
      <c r="M102" s="2"/>
      <c r="N102" s="2"/>
      <c r="O102" s="2"/>
    </row>
    <row r="103" spans="1:15" s="19" customFormat="1" ht="14.25" customHeight="1">
      <c r="A103" s="31"/>
      <c r="C103" s="1"/>
      <c r="F103" s="32"/>
      <c r="G103" s="6"/>
      <c r="H103" s="6"/>
      <c r="I103" s="1"/>
      <c r="J103" s="1"/>
      <c r="K103" s="2"/>
      <c r="L103" s="2"/>
      <c r="M103" s="2"/>
      <c r="N103" s="2"/>
      <c r="O103" s="2"/>
    </row>
    <row r="104" spans="1:15" s="19" customFormat="1" ht="14.25" customHeight="1">
      <c r="A104" s="31"/>
      <c r="C104" s="1"/>
      <c r="F104" s="32"/>
      <c r="G104" s="6"/>
      <c r="H104" s="6"/>
      <c r="I104" s="1"/>
      <c r="J104" s="1"/>
      <c r="K104" s="2"/>
      <c r="L104" s="2"/>
      <c r="M104" s="2"/>
      <c r="N104" s="2"/>
      <c r="O104" s="2"/>
    </row>
    <row r="105" spans="1:15" s="19" customFormat="1" ht="14.25" customHeight="1">
      <c r="A105" s="31"/>
      <c r="C105" s="1"/>
      <c r="F105" s="32"/>
      <c r="G105" s="6"/>
      <c r="H105" s="6"/>
      <c r="I105" s="1"/>
      <c r="J105" s="1"/>
      <c r="K105" s="2"/>
      <c r="L105" s="2"/>
      <c r="M105" s="2"/>
      <c r="N105" s="2"/>
      <c r="O105" s="2"/>
    </row>
    <row r="106" spans="1:15" s="19" customFormat="1" ht="14.25" customHeight="1">
      <c r="A106" s="31"/>
      <c r="C106" s="1"/>
      <c r="F106" s="32"/>
      <c r="G106" s="6"/>
      <c r="H106" s="6"/>
      <c r="I106" s="1"/>
      <c r="J106" s="1"/>
      <c r="K106" s="2"/>
      <c r="L106" s="2"/>
      <c r="M106" s="2"/>
      <c r="N106" s="2"/>
      <c r="O106" s="2"/>
    </row>
    <row r="107" spans="1:15" s="19" customFormat="1" ht="14.25" customHeight="1">
      <c r="A107" s="31"/>
      <c r="C107" s="1"/>
      <c r="F107" s="32"/>
      <c r="G107" s="6"/>
      <c r="H107" s="6"/>
      <c r="I107" s="1"/>
      <c r="J107" s="1"/>
      <c r="K107" s="2"/>
      <c r="L107" s="2"/>
      <c r="M107" s="2"/>
      <c r="N107" s="2"/>
      <c r="O107" s="2"/>
    </row>
    <row r="108" spans="1:15" s="19" customFormat="1" ht="14.25" customHeight="1">
      <c r="A108" s="31"/>
      <c r="C108" s="1"/>
      <c r="F108" s="32"/>
      <c r="G108" s="6"/>
      <c r="H108" s="6"/>
      <c r="I108" s="1"/>
      <c r="J108" s="1"/>
      <c r="K108" s="2"/>
      <c r="L108" s="2"/>
      <c r="M108" s="2"/>
      <c r="N108" s="2"/>
      <c r="O108" s="2"/>
    </row>
    <row r="109" spans="1:15" s="19" customFormat="1" ht="14.25" customHeight="1">
      <c r="A109" s="31"/>
      <c r="C109" s="1"/>
      <c r="F109" s="32"/>
      <c r="G109" s="6"/>
      <c r="H109" s="6"/>
      <c r="I109" s="1"/>
      <c r="J109" s="1"/>
      <c r="K109" s="2"/>
      <c r="L109" s="2"/>
      <c r="M109" s="2"/>
      <c r="N109" s="2"/>
      <c r="O109" s="2"/>
    </row>
    <row r="110" spans="1:15" s="19" customFormat="1" ht="14.25" customHeight="1">
      <c r="A110" s="31"/>
      <c r="C110" s="1"/>
      <c r="F110" s="32"/>
      <c r="G110" s="6"/>
      <c r="H110" s="6"/>
      <c r="I110" s="1"/>
      <c r="J110" s="1"/>
      <c r="K110" s="2"/>
      <c r="L110" s="2"/>
      <c r="M110" s="2"/>
      <c r="N110" s="2"/>
      <c r="O110" s="2"/>
    </row>
    <row r="111" spans="1:15" s="19" customFormat="1" ht="14.25" customHeight="1">
      <c r="A111" s="31"/>
      <c r="C111" s="1"/>
      <c r="F111" s="32"/>
      <c r="G111" s="6"/>
      <c r="H111" s="6"/>
      <c r="I111" s="1"/>
      <c r="J111" s="1"/>
      <c r="K111" s="2"/>
      <c r="L111" s="2"/>
      <c r="M111" s="2"/>
      <c r="N111" s="2"/>
      <c r="O111" s="2"/>
    </row>
    <row r="112" spans="1:15" s="19" customFormat="1" ht="14.25" customHeight="1">
      <c r="A112" s="31"/>
      <c r="C112" s="1"/>
      <c r="F112" s="32"/>
      <c r="G112" s="6"/>
      <c r="H112" s="6"/>
      <c r="I112" s="1"/>
      <c r="J112" s="1"/>
      <c r="K112" s="2"/>
      <c r="L112" s="2"/>
      <c r="M112" s="2"/>
      <c r="N112" s="2"/>
      <c r="O112" s="2"/>
    </row>
    <row r="113" spans="1:15" s="19" customFormat="1" ht="14.25" customHeight="1">
      <c r="A113" s="31"/>
      <c r="C113" s="1"/>
      <c r="F113" s="32"/>
      <c r="G113" s="6"/>
      <c r="H113" s="6"/>
      <c r="I113" s="1"/>
      <c r="J113" s="1"/>
      <c r="K113" s="2"/>
      <c r="L113" s="2"/>
      <c r="M113" s="2"/>
      <c r="N113" s="2"/>
      <c r="O113" s="2"/>
    </row>
    <row r="114" spans="1:15" s="19" customFormat="1" ht="14.25" customHeight="1">
      <c r="A114" s="31"/>
      <c r="C114" s="1"/>
      <c r="F114" s="32"/>
      <c r="G114" s="6"/>
      <c r="H114" s="6"/>
      <c r="I114" s="1"/>
      <c r="J114" s="1"/>
      <c r="K114" s="2"/>
      <c r="L114" s="2"/>
      <c r="M114" s="2"/>
      <c r="N114" s="2"/>
      <c r="O114" s="2"/>
    </row>
    <row r="115" spans="1:15" s="19" customFormat="1" ht="14.25" customHeight="1">
      <c r="A115" s="31"/>
      <c r="C115" s="1"/>
      <c r="F115" s="32"/>
      <c r="G115" s="6"/>
      <c r="H115" s="6"/>
      <c r="I115" s="1"/>
      <c r="J115" s="1"/>
      <c r="K115" s="2"/>
      <c r="L115" s="2"/>
      <c r="M115" s="2"/>
      <c r="N115" s="2"/>
      <c r="O115" s="2"/>
    </row>
    <row r="116" spans="1:15" s="19" customFormat="1" ht="14.25" customHeight="1">
      <c r="A116" s="31"/>
      <c r="C116" s="1"/>
      <c r="F116" s="32"/>
      <c r="G116" s="6"/>
      <c r="H116" s="6"/>
      <c r="I116" s="1"/>
      <c r="J116" s="1"/>
      <c r="K116" s="2"/>
      <c r="L116" s="2"/>
      <c r="M116" s="2"/>
      <c r="N116" s="2"/>
      <c r="O116" s="2"/>
    </row>
    <row r="117" spans="1:15" s="19" customFormat="1" ht="14.25" customHeight="1">
      <c r="A117" s="31"/>
      <c r="C117" s="1"/>
      <c r="F117" s="32"/>
      <c r="G117" s="6"/>
      <c r="H117" s="6"/>
      <c r="I117" s="1"/>
      <c r="J117" s="1"/>
      <c r="K117" s="2"/>
      <c r="L117" s="2"/>
      <c r="M117" s="2"/>
      <c r="N117" s="2"/>
      <c r="O117" s="2"/>
    </row>
    <row r="118" spans="1:15" s="19" customFormat="1" ht="14.25" customHeight="1">
      <c r="A118" s="31"/>
      <c r="C118" s="1"/>
      <c r="F118" s="32"/>
      <c r="G118" s="6"/>
      <c r="H118" s="6"/>
      <c r="I118" s="1"/>
      <c r="J118" s="1"/>
      <c r="K118" s="2"/>
      <c r="L118" s="2"/>
      <c r="M118" s="2"/>
      <c r="N118" s="2"/>
      <c r="O118" s="2"/>
    </row>
    <row r="119" spans="1:15" s="19" customFormat="1" ht="14.25" customHeight="1">
      <c r="A119" s="31"/>
      <c r="C119" s="1"/>
      <c r="F119" s="32"/>
      <c r="G119" s="6"/>
      <c r="H119" s="6"/>
      <c r="I119" s="1"/>
      <c r="J119" s="1"/>
      <c r="K119" s="2"/>
      <c r="L119" s="2"/>
      <c r="M119" s="2"/>
      <c r="N119" s="2"/>
      <c r="O119" s="2"/>
    </row>
    <row r="120" spans="1:15" s="19" customFormat="1" ht="14.25" customHeight="1">
      <c r="A120" s="31"/>
      <c r="C120" s="1"/>
      <c r="F120" s="32"/>
      <c r="G120" s="6"/>
      <c r="H120" s="6"/>
      <c r="I120" s="1"/>
      <c r="J120" s="1"/>
      <c r="K120" s="2"/>
      <c r="L120" s="2"/>
      <c r="M120" s="2"/>
      <c r="N120" s="2"/>
      <c r="O120" s="2"/>
    </row>
    <row r="121" spans="1:15" s="19" customFormat="1" ht="14.25" customHeight="1">
      <c r="A121" s="31"/>
      <c r="C121" s="1"/>
      <c r="F121" s="32"/>
      <c r="G121" s="6"/>
      <c r="H121" s="6"/>
      <c r="I121" s="1"/>
      <c r="J121" s="1"/>
      <c r="K121" s="2"/>
      <c r="L121" s="2"/>
      <c r="M121" s="2"/>
      <c r="N121" s="2"/>
      <c r="O121" s="2"/>
    </row>
    <row r="122" spans="1:15" s="19" customFormat="1" ht="14.25" customHeight="1">
      <c r="A122" s="31"/>
      <c r="C122" s="1"/>
      <c r="F122" s="32"/>
      <c r="G122" s="6"/>
      <c r="H122" s="6"/>
      <c r="I122" s="1"/>
      <c r="J122" s="1"/>
      <c r="K122" s="2"/>
      <c r="L122" s="2"/>
      <c r="M122" s="2"/>
      <c r="N122" s="2"/>
      <c r="O122" s="2"/>
    </row>
    <row r="123" spans="1:15" s="19" customFormat="1" ht="14.25" customHeight="1">
      <c r="A123" s="31"/>
      <c r="C123" s="1"/>
      <c r="F123" s="32"/>
      <c r="G123" s="6"/>
      <c r="H123" s="6"/>
      <c r="I123" s="1"/>
      <c r="J123" s="1"/>
      <c r="K123" s="2"/>
      <c r="L123" s="2"/>
      <c r="M123" s="2"/>
      <c r="N123" s="2"/>
      <c r="O123" s="2"/>
    </row>
    <row r="124" spans="1:15" s="19" customFormat="1" ht="14.25" customHeight="1">
      <c r="A124" s="31"/>
      <c r="C124" s="1"/>
      <c r="F124" s="32"/>
      <c r="G124" s="6"/>
      <c r="H124" s="6"/>
      <c r="I124" s="1"/>
      <c r="J124" s="1"/>
      <c r="K124" s="2"/>
      <c r="L124" s="2"/>
      <c r="M124" s="2"/>
      <c r="N124" s="2"/>
      <c r="O124" s="2"/>
    </row>
    <row r="125" spans="1:15" s="19" customFormat="1" ht="14.25" customHeight="1">
      <c r="A125" s="31"/>
      <c r="C125" s="1"/>
      <c r="F125" s="32"/>
      <c r="G125" s="6"/>
      <c r="H125" s="6"/>
      <c r="I125" s="1"/>
      <c r="J125" s="1"/>
      <c r="K125" s="2"/>
      <c r="L125" s="2"/>
      <c r="M125" s="2"/>
      <c r="N125" s="2"/>
      <c r="O125" s="2"/>
    </row>
    <row r="126" spans="1:15" s="19" customFormat="1" ht="14.25" customHeight="1">
      <c r="A126" s="31"/>
      <c r="C126" s="1"/>
      <c r="F126" s="32"/>
      <c r="G126" s="6"/>
      <c r="H126" s="6"/>
      <c r="I126" s="1"/>
      <c r="J126" s="1"/>
      <c r="K126" s="2"/>
      <c r="L126" s="2"/>
      <c r="M126" s="2"/>
      <c r="N126" s="2"/>
      <c r="O126" s="2"/>
    </row>
    <row r="127" spans="1:15" s="19" customFormat="1" ht="14.25" customHeight="1">
      <c r="A127" s="31"/>
      <c r="C127" s="1"/>
      <c r="F127" s="32"/>
      <c r="G127" s="6"/>
      <c r="H127" s="6"/>
      <c r="I127" s="1"/>
      <c r="J127" s="1"/>
      <c r="K127" s="2"/>
      <c r="L127" s="2"/>
      <c r="M127" s="2"/>
      <c r="N127" s="2"/>
      <c r="O127" s="2"/>
    </row>
    <row r="128" spans="1:15" s="19" customFormat="1" ht="14.25" customHeight="1">
      <c r="A128" s="31"/>
      <c r="C128" s="1"/>
      <c r="F128" s="32"/>
      <c r="G128" s="6"/>
      <c r="H128" s="6"/>
      <c r="I128" s="1"/>
      <c r="J128" s="1"/>
      <c r="K128" s="2"/>
      <c r="L128" s="2"/>
      <c r="M128" s="2"/>
      <c r="N128" s="2"/>
      <c r="O128" s="2"/>
    </row>
    <row r="129" spans="1:15" s="19" customFormat="1" ht="14.25" customHeight="1">
      <c r="A129" s="31"/>
      <c r="C129" s="1"/>
      <c r="F129" s="32"/>
      <c r="G129" s="6"/>
      <c r="H129" s="6"/>
      <c r="I129" s="1"/>
      <c r="J129" s="1"/>
      <c r="K129" s="2"/>
      <c r="L129" s="2"/>
      <c r="M129" s="2"/>
      <c r="N129" s="2"/>
      <c r="O129" s="2"/>
    </row>
    <row r="130" spans="1:15" s="19" customFormat="1" ht="14.25" customHeight="1">
      <c r="A130" s="31"/>
      <c r="C130" s="1"/>
      <c r="F130" s="32"/>
      <c r="G130" s="6"/>
      <c r="H130" s="6"/>
      <c r="I130" s="1"/>
      <c r="J130" s="1"/>
      <c r="K130" s="2"/>
      <c r="L130" s="2"/>
      <c r="M130" s="2"/>
      <c r="N130" s="2"/>
      <c r="O130" s="2"/>
    </row>
    <row r="131" spans="1:15" s="19" customFormat="1" ht="14.25" customHeight="1">
      <c r="A131" s="31"/>
      <c r="C131" s="1"/>
      <c r="F131" s="32"/>
      <c r="G131" s="6"/>
      <c r="H131" s="6"/>
      <c r="I131" s="1"/>
      <c r="J131" s="1"/>
      <c r="K131" s="2"/>
      <c r="L131" s="2"/>
      <c r="M131" s="2"/>
      <c r="N131" s="2"/>
      <c r="O131" s="2"/>
    </row>
    <row r="132" spans="1:15" s="19" customFormat="1" ht="14.25" customHeight="1">
      <c r="A132" s="31"/>
      <c r="C132" s="1"/>
      <c r="F132" s="32"/>
      <c r="G132" s="6"/>
      <c r="H132" s="6"/>
      <c r="I132" s="1"/>
      <c r="J132" s="1"/>
      <c r="K132" s="2"/>
      <c r="L132" s="2"/>
      <c r="M132" s="2"/>
      <c r="N132" s="2"/>
      <c r="O132" s="2"/>
    </row>
    <row r="133" spans="1:15" s="19" customFormat="1" ht="14.25" customHeight="1">
      <c r="A133" s="31"/>
      <c r="C133" s="1"/>
      <c r="F133" s="32"/>
      <c r="G133" s="6"/>
      <c r="H133" s="6"/>
      <c r="I133" s="1"/>
      <c r="J133" s="1"/>
      <c r="K133" s="2"/>
      <c r="L133" s="2"/>
      <c r="M133" s="2"/>
      <c r="N133" s="2"/>
      <c r="O133" s="2"/>
    </row>
    <row r="134" spans="1:15" s="19" customFormat="1" ht="14.25" customHeight="1">
      <c r="A134" s="31"/>
      <c r="C134" s="1"/>
      <c r="F134" s="32"/>
      <c r="G134" s="6"/>
      <c r="H134" s="6"/>
      <c r="I134" s="1"/>
      <c r="J134" s="1"/>
      <c r="K134" s="2"/>
      <c r="L134" s="2"/>
      <c r="M134" s="2"/>
      <c r="N134" s="2"/>
      <c r="O134" s="2"/>
    </row>
    <row r="135" spans="1:15" s="19" customFormat="1" ht="14.25" customHeight="1">
      <c r="A135" s="31"/>
      <c r="C135" s="1"/>
      <c r="F135" s="32"/>
      <c r="G135" s="6"/>
      <c r="H135" s="6"/>
      <c r="I135" s="1"/>
      <c r="J135" s="1"/>
      <c r="K135" s="2"/>
      <c r="L135" s="2"/>
      <c r="M135" s="2"/>
      <c r="N135" s="2"/>
      <c r="O135" s="2"/>
    </row>
    <row r="136" spans="1:15" s="19" customFormat="1" ht="14.25" customHeight="1">
      <c r="A136" s="31"/>
      <c r="C136" s="1"/>
      <c r="F136" s="32"/>
      <c r="G136" s="6"/>
      <c r="H136" s="6"/>
      <c r="I136" s="1"/>
      <c r="J136" s="1"/>
      <c r="K136" s="2"/>
      <c r="L136" s="2"/>
      <c r="M136" s="2"/>
      <c r="N136" s="2"/>
      <c r="O136" s="2"/>
    </row>
    <row r="137" spans="1:15" s="19" customFormat="1" ht="14.25" customHeight="1">
      <c r="A137" s="31"/>
      <c r="C137" s="1"/>
      <c r="F137" s="32"/>
      <c r="G137" s="6"/>
      <c r="H137" s="6"/>
      <c r="I137" s="1"/>
      <c r="J137" s="1"/>
      <c r="K137" s="2"/>
      <c r="L137" s="2"/>
      <c r="M137" s="2"/>
      <c r="N137" s="2"/>
      <c r="O137" s="2"/>
    </row>
    <row r="138" spans="1:15" s="19" customFormat="1" ht="14.25" customHeight="1">
      <c r="A138" s="31"/>
      <c r="C138" s="1"/>
      <c r="F138" s="32"/>
      <c r="G138" s="6"/>
      <c r="H138" s="6"/>
      <c r="I138" s="1"/>
      <c r="J138" s="1"/>
      <c r="K138" s="2"/>
      <c r="L138" s="2"/>
      <c r="M138" s="2"/>
      <c r="N138" s="2"/>
      <c r="O138" s="2"/>
    </row>
    <row r="139" spans="1:15" s="19" customFormat="1" ht="14.25" customHeight="1">
      <c r="A139" s="31"/>
      <c r="C139" s="1"/>
      <c r="F139" s="32"/>
      <c r="G139" s="6"/>
      <c r="H139" s="6"/>
      <c r="I139" s="1"/>
      <c r="J139" s="1"/>
      <c r="K139" s="2"/>
      <c r="L139" s="2"/>
      <c r="M139" s="2"/>
      <c r="N139" s="2"/>
      <c r="O139" s="2"/>
    </row>
    <row r="140" spans="1:15" s="19" customFormat="1" ht="14.25" customHeight="1">
      <c r="A140" s="31"/>
      <c r="C140" s="1"/>
      <c r="F140" s="32"/>
      <c r="G140" s="6"/>
      <c r="H140" s="6"/>
      <c r="I140" s="1"/>
      <c r="J140" s="1"/>
      <c r="K140" s="2"/>
      <c r="L140" s="2"/>
      <c r="M140" s="2"/>
      <c r="N140" s="2"/>
      <c r="O140" s="2"/>
    </row>
    <row r="141" spans="1:15" s="19" customFormat="1" ht="14.25" customHeight="1">
      <c r="A141" s="31"/>
      <c r="C141" s="1"/>
      <c r="F141" s="32"/>
      <c r="G141" s="6"/>
      <c r="H141" s="6"/>
      <c r="I141" s="1"/>
      <c r="J141" s="1"/>
      <c r="K141" s="2"/>
      <c r="L141" s="2"/>
      <c r="M141" s="2"/>
      <c r="N141" s="2"/>
      <c r="O141" s="2"/>
    </row>
    <row r="142" spans="1:15" s="19" customFormat="1" ht="14.25" customHeight="1">
      <c r="A142" s="31"/>
      <c r="C142" s="1"/>
      <c r="F142" s="32"/>
      <c r="G142" s="6"/>
      <c r="H142" s="6"/>
      <c r="I142" s="1"/>
      <c r="J142" s="1"/>
      <c r="K142" s="2"/>
      <c r="L142" s="2"/>
      <c r="M142" s="2"/>
      <c r="N142" s="2"/>
      <c r="O142" s="2"/>
    </row>
    <row r="143" spans="1:15" s="19" customFormat="1" ht="14.25" customHeight="1">
      <c r="A143" s="31"/>
      <c r="C143" s="1"/>
      <c r="F143" s="32"/>
      <c r="G143" s="6"/>
      <c r="H143" s="6"/>
      <c r="I143" s="1"/>
      <c r="J143" s="1"/>
      <c r="K143" s="2"/>
      <c r="L143" s="2"/>
      <c r="M143" s="2"/>
      <c r="N143" s="2"/>
      <c r="O143" s="2"/>
    </row>
    <row r="144" spans="1:15" s="19" customFormat="1" ht="14.25" customHeight="1">
      <c r="A144" s="31"/>
      <c r="C144" s="1"/>
      <c r="F144" s="32"/>
      <c r="G144" s="6"/>
      <c r="H144" s="6"/>
      <c r="I144" s="1"/>
      <c r="J144" s="1"/>
      <c r="K144" s="2"/>
      <c r="L144" s="2"/>
      <c r="M144" s="2"/>
      <c r="N144" s="2"/>
      <c r="O144" s="2"/>
    </row>
    <row r="145" spans="1:15" s="19" customFormat="1" ht="14.25" customHeight="1">
      <c r="A145" s="31"/>
      <c r="C145" s="1"/>
      <c r="F145" s="32"/>
      <c r="G145" s="6"/>
      <c r="H145" s="6"/>
      <c r="I145" s="1"/>
      <c r="J145" s="1"/>
      <c r="K145" s="2"/>
      <c r="L145" s="2"/>
      <c r="M145" s="2"/>
      <c r="N145" s="2"/>
      <c r="O145" s="2"/>
    </row>
    <row r="146" spans="1:15" s="19" customFormat="1" ht="14.25" customHeight="1">
      <c r="A146" s="31"/>
      <c r="C146" s="1"/>
      <c r="F146" s="32"/>
      <c r="G146" s="6"/>
      <c r="H146" s="6"/>
      <c r="I146" s="1"/>
      <c r="J146" s="1"/>
      <c r="K146" s="2"/>
      <c r="L146" s="2"/>
      <c r="M146" s="2"/>
      <c r="N146" s="2"/>
      <c r="O146" s="2"/>
    </row>
    <row r="147" spans="1:15" s="19" customFormat="1" ht="14.25" customHeight="1">
      <c r="A147" s="31"/>
      <c r="C147" s="1"/>
      <c r="F147" s="32"/>
      <c r="G147" s="6"/>
      <c r="H147" s="6"/>
      <c r="I147" s="1"/>
      <c r="J147" s="1"/>
      <c r="K147" s="2"/>
      <c r="L147" s="2"/>
      <c r="M147" s="2"/>
      <c r="N147" s="2"/>
      <c r="O147" s="2"/>
    </row>
    <row r="148" spans="1:15" s="19" customFormat="1" ht="14.25" customHeight="1">
      <c r="A148" s="31"/>
      <c r="C148" s="1"/>
      <c r="F148" s="32"/>
      <c r="G148" s="6"/>
      <c r="H148" s="6"/>
      <c r="I148" s="1"/>
      <c r="J148" s="1"/>
      <c r="K148" s="2"/>
      <c r="L148" s="2"/>
      <c r="M148" s="2"/>
      <c r="N148" s="2"/>
      <c r="O148" s="2"/>
    </row>
    <row r="149" spans="1:15" s="19" customFormat="1" ht="14.25" customHeight="1">
      <c r="A149" s="31"/>
      <c r="C149" s="1"/>
      <c r="F149" s="32"/>
      <c r="G149" s="6"/>
      <c r="H149" s="6"/>
      <c r="I149" s="1"/>
      <c r="J149" s="1"/>
      <c r="K149" s="2"/>
      <c r="L149" s="2"/>
      <c r="M149" s="2"/>
      <c r="N149" s="2"/>
      <c r="O149" s="2"/>
    </row>
    <row r="150" spans="1:15" s="19" customFormat="1" ht="14.25" customHeight="1">
      <c r="A150" s="31"/>
      <c r="C150" s="1"/>
      <c r="F150" s="32"/>
      <c r="G150" s="6"/>
      <c r="H150" s="6"/>
      <c r="I150" s="1"/>
      <c r="J150" s="1"/>
      <c r="K150" s="2"/>
      <c r="L150" s="2"/>
      <c r="M150" s="2"/>
      <c r="N150" s="2"/>
      <c r="O150" s="2"/>
    </row>
    <row r="151" spans="1:15" s="19" customFormat="1" ht="14.25" customHeight="1">
      <c r="A151" s="31"/>
      <c r="C151" s="1"/>
      <c r="F151" s="32"/>
      <c r="G151" s="6"/>
      <c r="H151" s="6"/>
      <c r="I151" s="1"/>
      <c r="J151" s="1"/>
      <c r="K151" s="2"/>
      <c r="L151" s="2"/>
      <c r="M151" s="2"/>
      <c r="N151" s="2"/>
      <c r="O151" s="2"/>
    </row>
    <row r="152" spans="1:15" s="19" customFormat="1" ht="14.25" customHeight="1">
      <c r="A152" s="31"/>
      <c r="C152" s="1"/>
      <c r="F152" s="32"/>
      <c r="G152" s="6"/>
      <c r="H152" s="6"/>
      <c r="I152" s="1"/>
      <c r="J152" s="1"/>
      <c r="K152" s="2"/>
      <c r="L152" s="2"/>
      <c r="M152" s="2"/>
      <c r="N152" s="2"/>
      <c r="O152" s="2"/>
    </row>
    <row r="153" spans="1:15" s="19" customFormat="1" ht="14.25" customHeight="1">
      <c r="A153" s="31"/>
      <c r="C153" s="1"/>
      <c r="F153" s="32"/>
      <c r="G153" s="6"/>
      <c r="H153" s="6"/>
      <c r="I153" s="1"/>
      <c r="J153" s="1"/>
      <c r="K153" s="2"/>
      <c r="L153" s="2"/>
      <c r="M153" s="2"/>
      <c r="N153" s="2"/>
      <c r="O153" s="2"/>
    </row>
    <row r="154" spans="1:15" s="19" customFormat="1" ht="14.25" customHeight="1">
      <c r="A154" s="31"/>
      <c r="C154" s="1"/>
      <c r="F154" s="32"/>
      <c r="G154" s="6"/>
      <c r="H154" s="6"/>
      <c r="I154" s="1"/>
      <c r="J154" s="1"/>
      <c r="K154" s="2"/>
      <c r="L154" s="2"/>
      <c r="M154" s="2"/>
      <c r="N154" s="2"/>
      <c r="O154" s="2"/>
    </row>
    <row r="155" spans="1:15" s="19" customFormat="1" ht="14.25" customHeight="1">
      <c r="A155" s="31"/>
      <c r="C155" s="1"/>
      <c r="F155" s="32"/>
      <c r="G155" s="6"/>
      <c r="H155" s="6"/>
      <c r="I155" s="1"/>
      <c r="J155" s="1"/>
      <c r="K155" s="2"/>
      <c r="L155" s="2"/>
      <c r="M155" s="2"/>
      <c r="N155" s="2"/>
      <c r="O155" s="2"/>
    </row>
    <row r="156" spans="1:15" s="19" customFormat="1" ht="14.25" customHeight="1">
      <c r="A156" s="31"/>
      <c r="C156" s="1"/>
      <c r="F156" s="32"/>
      <c r="G156" s="6"/>
      <c r="H156" s="6"/>
      <c r="I156" s="1"/>
      <c r="J156" s="1"/>
      <c r="K156" s="2"/>
      <c r="L156" s="2"/>
      <c r="M156" s="2"/>
      <c r="N156" s="2"/>
      <c r="O156" s="2"/>
    </row>
    <row r="157" spans="1:15" s="19" customFormat="1" ht="14.25" customHeight="1">
      <c r="A157" s="31"/>
      <c r="C157" s="1"/>
      <c r="F157" s="32"/>
      <c r="G157" s="6"/>
      <c r="H157" s="6"/>
      <c r="I157" s="1"/>
      <c r="J157" s="1"/>
      <c r="K157" s="2"/>
      <c r="L157" s="2"/>
      <c r="M157" s="2"/>
      <c r="N157" s="2"/>
      <c r="O157" s="2"/>
    </row>
    <row r="158" spans="1:15" s="19" customFormat="1" ht="14.25" customHeight="1">
      <c r="A158" s="31"/>
      <c r="C158" s="1"/>
      <c r="F158" s="32"/>
      <c r="G158" s="6"/>
      <c r="H158" s="6"/>
      <c r="I158" s="1"/>
      <c r="J158" s="1"/>
      <c r="K158" s="2"/>
      <c r="L158" s="2"/>
      <c r="M158" s="2"/>
      <c r="N158" s="2"/>
      <c r="O158" s="2"/>
    </row>
    <row r="159" spans="1:15" s="19" customFormat="1" ht="14.25" customHeight="1">
      <c r="A159" s="31"/>
      <c r="C159" s="1"/>
      <c r="F159" s="32"/>
      <c r="G159" s="6"/>
      <c r="H159" s="6"/>
      <c r="I159" s="1"/>
      <c r="J159" s="1"/>
      <c r="K159" s="2"/>
      <c r="L159" s="2"/>
      <c r="M159" s="2"/>
      <c r="N159" s="2"/>
      <c r="O159" s="2"/>
    </row>
    <row r="160" spans="1:15" s="19" customFormat="1" ht="14.25" customHeight="1">
      <c r="A160" s="31"/>
      <c r="C160" s="1"/>
      <c r="F160" s="32"/>
      <c r="G160" s="6"/>
      <c r="H160" s="6"/>
      <c r="I160" s="1"/>
      <c r="J160" s="1"/>
      <c r="K160" s="2"/>
      <c r="L160" s="2"/>
      <c r="M160" s="2"/>
      <c r="N160" s="2"/>
      <c r="O160" s="2"/>
    </row>
    <row r="161" spans="1:15" s="19" customFormat="1" ht="14.25" customHeight="1">
      <c r="A161" s="31"/>
      <c r="C161" s="1"/>
      <c r="F161" s="32"/>
      <c r="G161" s="6"/>
      <c r="H161" s="6"/>
      <c r="I161" s="1"/>
      <c r="J161" s="1"/>
      <c r="K161" s="2"/>
      <c r="L161" s="2"/>
      <c r="M161" s="2"/>
      <c r="N161" s="2"/>
      <c r="O161" s="2"/>
    </row>
    <row r="162" spans="1:15" s="19" customFormat="1" ht="14.25" customHeight="1">
      <c r="A162" s="31"/>
      <c r="C162" s="1"/>
      <c r="F162" s="32"/>
      <c r="G162" s="6"/>
      <c r="H162" s="6"/>
      <c r="I162" s="1"/>
      <c r="J162" s="1"/>
      <c r="K162" s="2"/>
      <c r="L162" s="2"/>
      <c r="M162" s="2"/>
      <c r="N162" s="2"/>
      <c r="O162" s="2"/>
    </row>
    <row r="163" spans="1:15" s="19" customFormat="1" ht="14.25" customHeight="1">
      <c r="A163" s="31"/>
      <c r="C163" s="1"/>
      <c r="F163" s="32"/>
      <c r="G163" s="6"/>
      <c r="H163" s="6"/>
      <c r="I163" s="1"/>
      <c r="J163" s="1"/>
      <c r="K163" s="2"/>
      <c r="L163" s="2"/>
      <c r="M163" s="2"/>
      <c r="N163" s="2"/>
      <c r="O163" s="2"/>
    </row>
    <row r="164" spans="1:15" s="19" customFormat="1" ht="14.25" customHeight="1">
      <c r="A164" s="31"/>
      <c r="C164" s="1"/>
      <c r="F164" s="32"/>
      <c r="G164" s="6"/>
      <c r="H164" s="6"/>
      <c r="I164" s="1"/>
      <c r="J164" s="1"/>
      <c r="K164" s="2"/>
      <c r="L164" s="2"/>
      <c r="M164" s="2"/>
      <c r="N164" s="2"/>
      <c r="O164" s="2"/>
    </row>
    <row r="165" spans="1:15" s="19" customFormat="1" ht="14.25" customHeight="1">
      <c r="A165" s="31"/>
      <c r="C165" s="1"/>
      <c r="F165" s="32"/>
      <c r="G165" s="6"/>
      <c r="H165" s="6"/>
      <c r="I165" s="1"/>
      <c r="J165" s="1"/>
      <c r="K165" s="2"/>
      <c r="L165" s="2"/>
      <c r="M165" s="2"/>
      <c r="N165" s="2"/>
      <c r="O165" s="2"/>
    </row>
    <row r="166" spans="1:15" s="19" customFormat="1" ht="14.25" customHeight="1">
      <c r="A166" s="31"/>
      <c r="C166" s="1"/>
      <c r="F166" s="32"/>
      <c r="G166" s="6"/>
      <c r="H166" s="6"/>
      <c r="I166" s="1"/>
      <c r="J166" s="1"/>
      <c r="K166" s="2"/>
      <c r="L166" s="2"/>
      <c r="M166" s="2"/>
      <c r="N166" s="2"/>
      <c r="O166" s="2"/>
    </row>
    <row r="167" spans="1:15" s="19" customFormat="1" ht="14.25" customHeight="1">
      <c r="A167" s="31"/>
      <c r="C167" s="1"/>
      <c r="F167" s="32"/>
      <c r="G167" s="6"/>
      <c r="H167" s="6"/>
      <c r="I167" s="1"/>
      <c r="J167" s="1"/>
      <c r="K167" s="2"/>
      <c r="L167" s="2"/>
      <c r="M167" s="2"/>
      <c r="N167" s="2"/>
      <c r="O167" s="2"/>
    </row>
    <row r="168" spans="1:15" s="19" customFormat="1" ht="14.25" customHeight="1">
      <c r="A168" s="31"/>
      <c r="C168" s="1"/>
      <c r="F168" s="32"/>
      <c r="G168" s="6"/>
      <c r="H168" s="6"/>
      <c r="I168" s="1"/>
      <c r="J168" s="1"/>
      <c r="K168" s="2"/>
      <c r="L168" s="2"/>
      <c r="M168" s="2"/>
      <c r="N168" s="2"/>
      <c r="O168" s="2"/>
    </row>
    <row r="169" spans="1:15" s="19" customFormat="1" ht="14.25" customHeight="1">
      <c r="A169" s="31"/>
      <c r="C169" s="1"/>
      <c r="F169" s="32"/>
      <c r="G169" s="6"/>
      <c r="H169" s="6"/>
      <c r="I169" s="1"/>
      <c r="J169" s="1"/>
      <c r="K169" s="2"/>
      <c r="L169" s="2"/>
      <c r="M169" s="2"/>
      <c r="N169" s="2"/>
      <c r="O169" s="2"/>
    </row>
    <row r="170" spans="1:15" s="19" customFormat="1" ht="14.25" customHeight="1">
      <c r="A170" s="31"/>
      <c r="C170" s="1"/>
      <c r="F170" s="32"/>
      <c r="G170" s="6"/>
      <c r="H170" s="6"/>
      <c r="I170" s="1"/>
      <c r="J170" s="1"/>
      <c r="K170" s="2"/>
      <c r="L170" s="2"/>
      <c r="M170" s="2"/>
      <c r="N170" s="2"/>
      <c r="O170" s="2"/>
    </row>
    <row r="171" spans="1:15" s="19" customFormat="1" ht="14.25" customHeight="1">
      <c r="A171" s="31"/>
      <c r="C171" s="1"/>
      <c r="F171" s="32"/>
      <c r="G171" s="6"/>
      <c r="H171" s="6"/>
      <c r="I171" s="1"/>
      <c r="J171" s="1"/>
      <c r="K171" s="2"/>
      <c r="L171" s="2"/>
      <c r="M171" s="2"/>
      <c r="N171" s="2"/>
      <c r="O171" s="2"/>
    </row>
    <row r="172" spans="1:15" s="19" customFormat="1" ht="14.25" customHeight="1">
      <c r="A172" s="31"/>
      <c r="C172" s="1"/>
      <c r="F172" s="32"/>
      <c r="G172" s="6"/>
      <c r="H172" s="6"/>
      <c r="I172" s="1"/>
      <c r="J172" s="1"/>
      <c r="K172" s="2"/>
      <c r="L172" s="2"/>
      <c r="M172" s="2"/>
      <c r="N172" s="2"/>
      <c r="O172" s="2"/>
    </row>
    <row r="173" spans="1:15" s="19" customFormat="1" ht="14.25" customHeight="1">
      <c r="A173" s="31"/>
      <c r="C173" s="1"/>
      <c r="F173" s="32"/>
      <c r="G173" s="6"/>
      <c r="H173" s="6"/>
      <c r="I173" s="1"/>
      <c r="J173" s="1"/>
      <c r="K173" s="2"/>
      <c r="L173" s="2"/>
      <c r="M173" s="2"/>
      <c r="N173" s="2"/>
      <c r="O173" s="2"/>
    </row>
    <row r="174" spans="1:15" s="19" customFormat="1" ht="14.25" customHeight="1">
      <c r="A174" s="31"/>
      <c r="C174" s="1"/>
      <c r="F174" s="32"/>
      <c r="G174" s="6"/>
      <c r="H174" s="6"/>
      <c r="I174" s="1"/>
      <c r="J174" s="1"/>
      <c r="K174" s="2"/>
      <c r="L174" s="2"/>
      <c r="M174" s="2"/>
      <c r="N174" s="2"/>
      <c r="O174" s="2"/>
    </row>
    <row r="175" spans="1:15" s="19" customFormat="1" ht="14.25" customHeight="1">
      <c r="A175" s="31"/>
      <c r="C175" s="1"/>
      <c r="F175" s="32"/>
      <c r="G175" s="6"/>
      <c r="H175" s="6"/>
      <c r="I175" s="1"/>
      <c r="J175" s="1"/>
      <c r="K175" s="2"/>
      <c r="L175" s="2"/>
      <c r="M175" s="2"/>
      <c r="N175" s="2"/>
      <c r="O175" s="2"/>
    </row>
    <row r="176" spans="1:15" s="19" customFormat="1" ht="14.25" customHeight="1">
      <c r="A176" s="31"/>
      <c r="C176" s="1"/>
      <c r="F176" s="32"/>
      <c r="G176" s="6"/>
      <c r="H176" s="6"/>
      <c r="I176" s="1"/>
      <c r="J176" s="1"/>
      <c r="K176" s="2"/>
      <c r="L176" s="2"/>
      <c r="M176" s="2"/>
      <c r="N176" s="2"/>
      <c r="O176" s="2"/>
    </row>
    <row r="177" spans="1:15" s="19" customFormat="1" ht="14.25" customHeight="1">
      <c r="A177" s="31"/>
      <c r="C177" s="1"/>
      <c r="F177" s="32"/>
      <c r="G177" s="6"/>
      <c r="H177" s="6"/>
      <c r="I177" s="1"/>
      <c r="J177" s="1"/>
      <c r="K177" s="2"/>
      <c r="L177" s="2"/>
      <c r="M177" s="2"/>
      <c r="N177" s="2"/>
      <c r="O177" s="2"/>
    </row>
    <row r="178" spans="1:15" s="19" customFormat="1" ht="14.25" customHeight="1">
      <c r="A178" s="31"/>
      <c r="C178" s="1"/>
      <c r="F178" s="32"/>
      <c r="G178" s="6"/>
      <c r="H178" s="6"/>
      <c r="I178" s="1"/>
      <c r="J178" s="1"/>
      <c r="K178" s="2"/>
      <c r="L178" s="2"/>
      <c r="M178" s="2"/>
      <c r="N178" s="2"/>
      <c r="O178" s="2"/>
    </row>
    <row r="179" spans="1:15" s="19" customFormat="1" ht="14.25" customHeight="1">
      <c r="A179" s="31"/>
      <c r="C179" s="1"/>
      <c r="F179" s="32"/>
      <c r="G179" s="6"/>
      <c r="H179" s="6"/>
      <c r="I179" s="1"/>
      <c r="J179" s="1"/>
      <c r="K179" s="2"/>
      <c r="L179" s="2"/>
      <c r="M179" s="2"/>
      <c r="N179" s="2"/>
      <c r="O179" s="2"/>
    </row>
    <row r="180" spans="1:15" s="19" customFormat="1" ht="14.25" customHeight="1">
      <c r="A180" s="31"/>
      <c r="C180" s="1"/>
      <c r="F180" s="32"/>
      <c r="G180" s="6"/>
      <c r="H180" s="6"/>
      <c r="I180" s="1"/>
      <c r="J180" s="1"/>
      <c r="K180" s="2"/>
      <c r="L180" s="2"/>
      <c r="M180" s="2"/>
      <c r="N180" s="2"/>
      <c r="O180" s="2"/>
    </row>
    <row r="181" spans="1:15" s="19" customFormat="1" ht="14.25" customHeight="1">
      <c r="A181" s="31"/>
      <c r="C181" s="1"/>
      <c r="F181" s="32"/>
      <c r="G181" s="6"/>
      <c r="H181" s="6"/>
      <c r="I181" s="1"/>
      <c r="J181" s="1"/>
      <c r="K181" s="2"/>
      <c r="L181" s="2"/>
      <c r="M181" s="2"/>
      <c r="N181" s="2"/>
      <c r="O181" s="2"/>
    </row>
    <row r="182" spans="1:15" s="19" customFormat="1" ht="14.25" customHeight="1">
      <c r="A182" s="31"/>
      <c r="C182" s="1"/>
      <c r="F182" s="32"/>
      <c r="G182" s="6"/>
      <c r="H182" s="6"/>
      <c r="I182" s="1"/>
      <c r="J182" s="1"/>
      <c r="K182" s="2"/>
      <c r="L182" s="2"/>
      <c r="M182" s="2"/>
      <c r="N182" s="2"/>
      <c r="O182" s="2"/>
    </row>
    <row r="183" spans="1:15" s="19" customFormat="1" ht="14.25" customHeight="1">
      <c r="A183" s="31"/>
      <c r="C183" s="1"/>
      <c r="F183" s="32"/>
      <c r="G183" s="6"/>
      <c r="H183" s="6"/>
      <c r="I183" s="1"/>
      <c r="J183" s="1"/>
      <c r="K183" s="2"/>
      <c r="L183" s="2"/>
      <c r="M183" s="2"/>
      <c r="N183" s="2"/>
      <c r="O183" s="2"/>
    </row>
    <row r="184" spans="1:15" s="19" customFormat="1" ht="14.25" customHeight="1">
      <c r="A184" s="31"/>
      <c r="C184" s="1"/>
      <c r="F184" s="32"/>
      <c r="G184" s="6"/>
      <c r="H184" s="6"/>
      <c r="I184" s="1"/>
      <c r="J184" s="1"/>
      <c r="K184" s="2"/>
      <c r="L184" s="2"/>
      <c r="M184" s="2"/>
      <c r="N184" s="2"/>
      <c r="O184" s="2"/>
    </row>
    <row r="185" spans="1:15" s="19" customFormat="1" ht="14.25" customHeight="1">
      <c r="A185" s="31"/>
      <c r="C185" s="1"/>
      <c r="F185" s="32"/>
      <c r="G185" s="6"/>
      <c r="H185" s="6"/>
      <c r="I185" s="1"/>
      <c r="J185" s="1"/>
      <c r="K185" s="2"/>
      <c r="L185" s="2"/>
      <c r="M185" s="2"/>
      <c r="N185" s="2"/>
      <c r="O185" s="2"/>
    </row>
    <row r="186" spans="1:15" s="19" customFormat="1" ht="14.25" customHeight="1">
      <c r="A186" s="31"/>
      <c r="C186" s="1"/>
      <c r="F186" s="32"/>
      <c r="G186" s="6"/>
      <c r="H186" s="6"/>
      <c r="I186" s="1"/>
      <c r="J186" s="1"/>
      <c r="K186" s="2"/>
      <c r="L186" s="2"/>
      <c r="M186" s="2"/>
      <c r="N186" s="2"/>
      <c r="O186" s="2"/>
    </row>
    <row r="187" spans="1:15" s="19" customFormat="1" ht="14.25" customHeight="1">
      <c r="A187" s="31"/>
      <c r="C187" s="1"/>
      <c r="F187" s="32"/>
      <c r="G187" s="6"/>
      <c r="H187" s="6"/>
      <c r="I187" s="1"/>
      <c r="J187" s="1"/>
      <c r="K187" s="2"/>
      <c r="L187" s="2"/>
      <c r="M187" s="2"/>
      <c r="N187" s="2"/>
      <c r="O187" s="2"/>
    </row>
    <row r="188" spans="1:15" s="19" customFormat="1" ht="14.25" customHeight="1">
      <c r="A188" s="31"/>
      <c r="C188" s="1"/>
      <c r="F188" s="32"/>
      <c r="G188" s="6"/>
      <c r="H188" s="6"/>
      <c r="I188" s="1"/>
      <c r="J188" s="1"/>
      <c r="K188" s="2"/>
      <c r="L188" s="2"/>
      <c r="M188" s="2"/>
      <c r="N188" s="2"/>
      <c r="O188" s="2"/>
    </row>
    <row r="189" spans="1:15" s="19" customFormat="1" ht="14.25" customHeight="1">
      <c r="A189" s="31"/>
      <c r="C189" s="1"/>
      <c r="F189" s="32"/>
      <c r="G189" s="6"/>
      <c r="H189" s="6"/>
      <c r="I189" s="1"/>
      <c r="J189" s="1"/>
      <c r="K189" s="2"/>
      <c r="L189" s="2"/>
      <c r="M189" s="2"/>
      <c r="N189" s="2"/>
      <c r="O189" s="2"/>
    </row>
    <row r="190" spans="1:15" s="19" customFormat="1" ht="14.25" customHeight="1">
      <c r="A190" s="31"/>
      <c r="C190" s="1"/>
      <c r="F190" s="32"/>
      <c r="G190" s="6"/>
      <c r="H190" s="6"/>
      <c r="I190" s="1"/>
      <c r="J190" s="1"/>
      <c r="K190" s="2"/>
      <c r="L190" s="2"/>
      <c r="M190" s="2"/>
      <c r="N190" s="2"/>
      <c r="O190" s="2"/>
    </row>
    <row r="191" spans="1:15" s="19" customFormat="1" ht="14.25" customHeight="1">
      <c r="A191" s="31"/>
      <c r="C191" s="1"/>
      <c r="F191" s="32"/>
      <c r="G191" s="6"/>
      <c r="H191" s="6"/>
      <c r="I191" s="1"/>
      <c r="J191" s="1"/>
      <c r="K191" s="2"/>
      <c r="L191" s="2"/>
      <c r="M191" s="2"/>
      <c r="N191" s="2"/>
      <c r="O191" s="2"/>
    </row>
    <row r="192" spans="1:15" s="19" customFormat="1" ht="14.25" customHeight="1">
      <c r="A192" s="31"/>
      <c r="C192" s="1"/>
      <c r="F192" s="32"/>
      <c r="G192" s="6"/>
      <c r="H192" s="6"/>
      <c r="I192" s="1"/>
      <c r="J192" s="1"/>
      <c r="K192" s="2"/>
      <c r="L192" s="2"/>
      <c r="M192" s="2"/>
      <c r="N192" s="2"/>
      <c r="O192" s="2"/>
    </row>
    <row r="193" spans="1:15" s="19" customFormat="1" ht="14.25" customHeight="1">
      <c r="A193" s="31"/>
      <c r="C193" s="1"/>
      <c r="F193" s="32"/>
      <c r="G193" s="6"/>
      <c r="H193" s="6"/>
      <c r="I193" s="1"/>
      <c r="J193" s="1"/>
      <c r="K193" s="2"/>
      <c r="L193" s="2"/>
      <c r="M193" s="2"/>
      <c r="N193" s="2"/>
      <c r="O193" s="2"/>
    </row>
    <row r="194" spans="1:15" s="19" customFormat="1" ht="14.25" customHeight="1">
      <c r="A194" s="31"/>
      <c r="C194" s="1"/>
      <c r="F194" s="32"/>
      <c r="G194" s="6"/>
      <c r="H194" s="6"/>
      <c r="I194" s="1"/>
      <c r="J194" s="1"/>
      <c r="K194" s="2"/>
      <c r="L194" s="2"/>
      <c r="M194" s="2"/>
      <c r="N194" s="2"/>
      <c r="O194" s="2"/>
    </row>
    <row r="195" spans="1:15" s="19" customFormat="1" ht="14.25" customHeight="1">
      <c r="A195" s="31"/>
      <c r="C195" s="1"/>
      <c r="F195" s="32"/>
      <c r="G195" s="6"/>
      <c r="H195" s="6"/>
      <c r="I195" s="1"/>
      <c r="J195" s="1"/>
      <c r="K195" s="2"/>
      <c r="L195" s="2"/>
      <c r="M195" s="2"/>
      <c r="N195" s="2"/>
      <c r="O195" s="2"/>
    </row>
    <row r="196" spans="1:15" s="19" customFormat="1" ht="14.25" customHeight="1">
      <c r="A196" s="31"/>
      <c r="C196" s="1"/>
      <c r="F196" s="32"/>
      <c r="G196" s="6"/>
      <c r="H196" s="6"/>
      <c r="I196" s="1"/>
      <c r="J196" s="1"/>
      <c r="K196" s="2"/>
      <c r="L196" s="2"/>
      <c r="M196" s="2"/>
      <c r="N196" s="2"/>
      <c r="O196" s="2"/>
    </row>
    <row r="197" spans="1:15" s="19" customFormat="1" ht="14.25" customHeight="1">
      <c r="A197" s="31"/>
      <c r="C197" s="1"/>
      <c r="F197" s="32"/>
      <c r="G197" s="6"/>
      <c r="H197" s="6"/>
      <c r="I197" s="1"/>
      <c r="J197" s="1"/>
      <c r="K197" s="2"/>
      <c r="L197" s="2"/>
      <c r="M197" s="2"/>
      <c r="N197" s="2"/>
      <c r="O197" s="2"/>
    </row>
    <row r="198" spans="1:15" s="19" customFormat="1" ht="14.25" customHeight="1">
      <c r="A198" s="31"/>
      <c r="C198" s="1"/>
      <c r="F198" s="32"/>
      <c r="G198" s="6"/>
      <c r="H198" s="6"/>
      <c r="I198" s="1"/>
      <c r="J198" s="1"/>
      <c r="K198" s="2"/>
      <c r="L198" s="2"/>
      <c r="M198" s="2"/>
      <c r="N198" s="2"/>
      <c r="O198" s="2"/>
    </row>
    <row r="199" spans="1:15" s="19" customFormat="1" ht="14.25" customHeight="1">
      <c r="A199" s="31"/>
      <c r="C199" s="1"/>
      <c r="F199" s="32"/>
      <c r="G199" s="6"/>
      <c r="H199" s="6"/>
      <c r="I199" s="1"/>
      <c r="J199" s="1"/>
      <c r="K199" s="2"/>
      <c r="L199" s="2"/>
      <c r="M199" s="2"/>
      <c r="N199" s="2"/>
      <c r="O199" s="2"/>
    </row>
    <row r="200" spans="1:15" s="19" customFormat="1" ht="14.25" customHeight="1">
      <c r="A200" s="31"/>
      <c r="C200" s="1"/>
      <c r="F200" s="32"/>
      <c r="G200" s="6"/>
      <c r="H200" s="6"/>
      <c r="I200" s="1"/>
      <c r="J200" s="1"/>
      <c r="K200" s="2"/>
      <c r="L200" s="2"/>
      <c r="M200" s="2"/>
      <c r="N200" s="2"/>
      <c r="O200" s="2"/>
    </row>
    <row r="201" spans="1:15" s="19" customFormat="1" ht="14.25" customHeight="1">
      <c r="A201" s="31"/>
      <c r="C201" s="1"/>
      <c r="F201" s="32"/>
      <c r="G201" s="6"/>
      <c r="H201" s="6"/>
      <c r="I201" s="1"/>
      <c r="J201" s="1"/>
      <c r="K201" s="2"/>
      <c r="L201" s="2"/>
      <c r="M201" s="2"/>
      <c r="N201" s="2"/>
      <c r="O201" s="2"/>
    </row>
    <row r="202" spans="1:15" s="19" customFormat="1" ht="14.25" customHeight="1">
      <c r="A202" s="31"/>
      <c r="C202" s="1"/>
      <c r="F202" s="32"/>
      <c r="G202" s="6"/>
      <c r="H202" s="6"/>
      <c r="I202" s="1"/>
      <c r="J202" s="1"/>
      <c r="K202" s="2"/>
      <c r="L202" s="2"/>
      <c r="M202" s="2"/>
      <c r="N202" s="2"/>
      <c r="O202" s="2"/>
    </row>
    <row r="203" spans="1:15" s="19" customFormat="1" ht="14.25" customHeight="1">
      <c r="A203" s="31"/>
      <c r="C203" s="1"/>
      <c r="F203" s="32"/>
      <c r="G203" s="6"/>
      <c r="H203" s="6"/>
      <c r="I203" s="1"/>
      <c r="J203" s="1"/>
      <c r="K203" s="2"/>
      <c r="L203" s="2"/>
      <c r="M203" s="2"/>
      <c r="N203" s="2"/>
      <c r="O203" s="2"/>
    </row>
    <row r="204" spans="1:15" s="19" customFormat="1" ht="14.25" customHeight="1">
      <c r="A204" s="31"/>
      <c r="C204" s="1"/>
      <c r="F204" s="32"/>
      <c r="G204" s="6"/>
      <c r="H204" s="6"/>
      <c r="I204" s="1"/>
      <c r="J204" s="1"/>
      <c r="K204" s="2"/>
      <c r="L204" s="2"/>
      <c r="M204" s="2"/>
      <c r="N204" s="2"/>
      <c r="O204" s="2"/>
    </row>
    <row r="205" spans="1:15" s="19" customFormat="1" ht="14.25" customHeight="1">
      <c r="A205" s="31"/>
      <c r="C205" s="1"/>
      <c r="F205" s="32"/>
      <c r="G205" s="6"/>
      <c r="H205" s="6"/>
      <c r="I205" s="1"/>
      <c r="J205" s="1"/>
      <c r="K205" s="2"/>
      <c r="L205" s="2"/>
      <c r="M205" s="2"/>
      <c r="N205" s="2"/>
      <c r="O205" s="2"/>
    </row>
    <row r="206" spans="1:15" s="19" customFormat="1" ht="14.25" customHeight="1">
      <c r="A206" s="31"/>
      <c r="C206" s="1"/>
      <c r="F206" s="32"/>
      <c r="G206" s="6"/>
      <c r="H206" s="6"/>
      <c r="I206" s="1"/>
      <c r="J206" s="1"/>
      <c r="K206" s="2"/>
      <c r="L206" s="2"/>
      <c r="M206" s="2"/>
      <c r="N206" s="2"/>
      <c r="O206" s="2"/>
    </row>
    <row r="207" spans="1:15" s="19" customFormat="1" ht="14.25" customHeight="1">
      <c r="A207" s="31"/>
      <c r="C207" s="1"/>
      <c r="F207" s="32"/>
      <c r="G207" s="6"/>
      <c r="H207" s="6"/>
      <c r="I207" s="1"/>
      <c r="J207" s="1"/>
      <c r="K207" s="2"/>
      <c r="L207" s="2"/>
      <c r="M207" s="2"/>
      <c r="N207" s="2"/>
      <c r="O207" s="2"/>
    </row>
    <row r="208" spans="1:15" s="19" customFormat="1" ht="14.25" customHeight="1">
      <c r="A208" s="31"/>
      <c r="C208" s="1"/>
      <c r="F208" s="32"/>
      <c r="G208" s="6"/>
      <c r="H208" s="6"/>
      <c r="I208" s="1"/>
      <c r="J208" s="1"/>
      <c r="K208" s="2"/>
      <c r="L208" s="2"/>
      <c r="M208" s="2"/>
      <c r="N208" s="2"/>
      <c r="O208" s="2"/>
    </row>
    <row r="209" spans="1:15" s="19" customFormat="1" ht="14.25" customHeight="1">
      <c r="A209" s="31"/>
      <c r="C209" s="1"/>
      <c r="F209" s="32"/>
      <c r="G209" s="6"/>
      <c r="H209" s="6"/>
      <c r="I209" s="1"/>
      <c r="J209" s="1"/>
      <c r="K209" s="2"/>
      <c r="L209" s="2"/>
      <c r="M209" s="2"/>
      <c r="N209" s="2"/>
      <c r="O209" s="2"/>
    </row>
    <row r="210" spans="1:15" s="19" customFormat="1" ht="14.25" customHeight="1">
      <c r="A210" s="31"/>
      <c r="C210" s="1"/>
      <c r="F210" s="32"/>
      <c r="G210" s="6"/>
      <c r="H210" s="6"/>
      <c r="I210" s="1"/>
      <c r="J210" s="1"/>
      <c r="K210" s="2"/>
      <c r="L210" s="2"/>
      <c r="M210" s="2"/>
      <c r="N210" s="2"/>
      <c r="O210" s="2"/>
    </row>
    <row r="211" spans="1:15" s="19" customFormat="1" ht="14.25" customHeight="1">
      <c r="A211" s="31"/>
      <c r="C211" s="1"/>
      <c r="F211" s="32"/>
      <c r="G211" s="6"/>
      <c r="H211" s="6"/>
      <c r="I211" s="1"/>
      <c r="J211" s="1"/>
      <c r="K211" s="2"/>
      <c r="L211" s="2"/>
      <c r="M211" s="2"/>
      <c r="N211" s="2"/>
      <c r="O211" s="2"/>
    </row>
    <row r="212" spans="1:15" s="19" customFormat="1" ht="14.25" customHeight="1">
      <c r="A212" s="31"/>
      <c r="C212" s="1"/>
      <c r="F212" s="32"/>
      <c r="G212" s="6"/>
      <c r="H212" s="6"/>
      <c r="I212" s="1"/>
      <c r="J212" s="1"/>
      <c r="K212" s="2"/>
      <c r="L212" s="2"/>
      <c r="M212" s="2"/>
      <c r="N212" s="2"/>
      <c r="O212" s="2"/>
    </row>
    <row r="213" spans="1:15" s="19" customFormat="1" ht="14.25" customHeight="1">
      <c r="A213" s="31"/>
      <c r="C213" s="1"/>
      <c r="F213" s="32"/>
      <c r="G213" s="6"/>
      <c r="H213" s="6"/>
      <c r="I213" s="1"/>
      <c r="J213" s="1"/>
      <c r="K213" s="2"/>
      <c r="L213" s="2"/>
      <c r="M213" s="2"/>
      <c r="N213" s="2"/>
      <c r="O213" s="2"/>
    </row>
    <row r="214" spans="1:15" s="19" customFormat="1" ht="14.25" customHeight="1">
      <c r="A214" s="31"/>
      <c r="C214" s="1"/>
      <c r="F214" s="32"/>
      <c r="G214" s="6"/>
      <c r="H214" s="6"/>
      <c r="I214" s="1"/>
      <c r="J214" s="1"/>
      <c r="K214" s="2"/>
      <c r="L214" s="2"/>
      <c r="M214" s="2"/>
      <c r="N214" s="2"/>
      <c r="O214" s="2"/>
    </row>
    <row r="215" spans="1:15" s="19" customFormat="1" ht="14.25" customHeight="1">
      <c r="A215" s="31"/>
      <c r="C215" s="1"/>
      <c r="F215" s="32"/>
      <c r="G215" s="6"/>
      <c r="H215" s="6"/>
      <c r="I215" s="1"/>
      <c r="J215" s="1"/>
      <c r="K215" s="2"/>
      <c r="L215" s="2"/>
      <c r="M215" s="2"/>
      <c r="N215" s="2"/>
      <c r="O215" s="2"/>
    </row>
    <row r="216" spans="1:15" s="19" customFormat="1" ht="14.25" customHeight="1">
      <c r="A216" s="31"/>
      <c r="C216" s="1"/>
      <c r="F216" s="32"/>
      <c r="G216" s="6"/>
      <c r="H216" s="6"/>
      <c r="I216" s="1"/>
      <c r="J216" s="1"/>
      <c r="K216" s="2"/>
      <c r="L216" s="2"/>
      <c r="M216" s="2"/>
      <c r="N216" s="2"/>
      <c r="O216" s="2"/>
    </row>
    <row r="217" spans="1:15" s="19" customFormat="1" ht="14.25" customHeight="1">
      <c r="A217" s="31"/>
      <c r="C217" s="1"/>
      <c r="F217" s="32"/>
      <c r="G217" s="6"/>
      <c r="H217" s="6"/>
      <c r="I217" s="1"/>
      <c r="J217" s="1"/>
      <c r="K217" s="2"/>
      <c r="L217" s="2"/>
      <c r="M217" s="2"/>
      <c r="N217" s="2"/>
      <c r="O217" s="2"/>
    </row>
    <row r="218" spans="1:15" s="19" customFormat="1" ht="14.25" customHeight="1">
      <c r="A218" s="31"/>
      <c r="C218" s="1"/>
      <c r="F218" s="32"/>
      <c r="G218" s="6"/>
      <c r="H218" s="6"/>
      <c r="I218" s="1"/>
      <c r="J218" s="1"/>
      <c r="K218" s="2"/>
      <c r="L218" s="2"/>
      <c r="M218" s="2"/>
      <c r="N218" s="2"/>
      <c r="O218" s="2"/>
    </row>
    <row r="219" spans="1:15" s="19" customFormat="1" ht="14.25" customHeight="1">
      <c r="A219" s="31"/>
      <c r="C219" s="1"/>
      <c r="F219" s="32"/>
      <c r="G219" s="6"/>
      <c r="H219" s="6"/>
      <c r="I219" s="1"/>
      <c r="J219" s="1"/>
      <c r="K219" s="2"/>
      <c r="L219" s="2"/>
      <c r="M219" s="2"/>
      <c r="N219" s="2"/>
      <c r="O219" s="2"/>
    </row>
    <row r="220" spans="1:15" s="19" customFormat="1" ht="14.25" customHeight="1">
      <c r="A220" s="31"/>
      <c r="C220" s="1"/>
      <c r="F220" s="32"/>
      <c r="G220" s="6"/>
      <c r="H220" s="6"/>
      <c r="I220" s="1"/>
      <c r="J220" s="1"/>
      <c r="K220" s="2"/>
      <c r="L220" s="2"/>
      <c r="M220" s="2"/>
      <c r="N220" s="2"/>
      <c r="O220" s="2"/>
    </row>
    <row r="221" spans="1:15" s="19" customFormat="1" ht="14.25" customHeight="1">
      <c r="A221" s="31"/>
      <c r="C221" s="1"/>
      <c r="F221" s="32"/>
      <c r="G221" s="6"/>
      <c r="H221" s="6"/>
      <c r="I221" s="1"/>
      <c r="J221" s="1"/>
      <c r="K221" s="2"/>
      <c r="L221" s="2"/>
      <c r="M221" s="2"/>
      <c r="N221" s="2"/>
      <c r="O221" s="2"/>
    </row>
    <row r="222" spans="1:15" s="19" customFormat="1" ht="14.25" customHeight="1">
      <c r="A222" s="31"/>
      <c r="C222" s="1"/>
      <c r="F222" s="32"/>
      <c r="G222" s="6"/>
      <c r="H222" s="6"/>
      <c r="I222" s="1"/>
      <c r="J222" s="1"/>
      <c r="K222" s="2"/>
      <c r="L222" s="2"/>
      <c r="M222" s="2"/>
      <c r="N222" s="2"/>
      <c r="O222" s="2"/>
    </row>
    <row r="223" spans="1:15" s="19" customFormat="1" ht="14.25" customHeight="1">
      <c r="A223" s="31"/>
      <c r="C223" s="1"/>
      <c r="F223" s="32"/>
      <c r="G223" s="6"/>
      <c r="H223" s="6"/>
      <c r="I223" s="1"/>
      <c r="J223" s="1"/>
      <c r="K223" s="2"/>
      <c r="L223" s="2"/>
      <c r="M223" s="2"/>
      <c r="N223" s="2"/>
      <c r="O223" s="2"/>
    </row>
    <row r="224" spans="1:15" s="19" customFormat="1" ht="14.25" customHeight="1">
      <c r="A224" s="31"/>
      <c r="C224" s="1"/>
      <c r="F224" s="32"/>
      <c r="G224" s="6"/>
      <c r="H224" s="6"/>
      <c r="I224" s="1"/>
      <c r="J224" s="1"/>
      <c r="K224" s="2"/>
      <c r="L224" s="2"/>
      <c r="M224" s="2"/>
      <c r="N224" s="2"/>
      <c r="O224" s="2"/>
    </row>
    <row r="225" spans="1:15" s="19" customFormat="1" ht="14.25" customHeight="1">
      <c r="A225" s="31"/>
      <c r="C225" s="1"/>
      <c r="F225" s="32"/>
      <c r="G225" s="6"/>
      <c r="H225" s="6"/>
      <c r="I225" s="1"/>
      <c r="J225" s="1"/>
      <c r="K225" s="2"/>
      <c r="L225" s="2"/>
      <c r="M225" s="2"/>
      <c r="N225" s="2"/>
      <c r="O225" s="2"/>
    </row>
    <row r="226" spans="1:15" s="19" customFormat="1" ht="14.25" customHeight="1">
      <c r="A226" s="31"/>
      <c r="C226" s="1"/>
      <c r="F226" s="32"/>
      <c r="G226" s="6"/>
      <c r="H226" s="6"/>
      <c r="I226" s="1"/>
      <c r="J226" s="1"/>
      <c r="K226" s="2"/>
      <c r="L226" s="2"/>
      <c r="M226" s="2"/>
      <c r="N226" s="2"/>
      <c r="O226" s="2"/>
    </row>
    <row r="227" spans="1:15" s="19" customFormat="1" ht="14.25" customHeight="1">
      <c r="A227" s="31"/>
      <c r="C227" s="1"/>
      <c r="F227" s="32"/>
      <c r="G227" s="6"/>
      <c r="H227" s="6"/>
      <c r="I227" s="1"/>
      <c r="J227" s="1"/>
      <c r="K227" s="2"/>
      <c r="L227" s="2"/>
      <c r="M227" s="2"/>
      <c r="N227" s="2"/>
      <c r="O227" s="2"/>
    </row>
    <row r="228" spans="1:15" s="19" customFormat="1" ht="14.25" customHeight="1">
      <c r="A228" s="31"/>
      <c r="C228" s="1"/>
      <c r="F228" s="32"/>
      <c r="G228" s="6"/>
      <c r="H228" s="6"/>
      <c r="I228" s="1"/>
      <c r="J228" s="1"/>
      <c r="K228" s="2"/>
      <c r="L228" s="2"/>
      <c r="M228" s="2"/>
      <c r="N228" s="2"/>
      <c r="O228" s="2"/>
    </row>
    <row r="229" spans="1:15" s="19" customFormat="1" ht="14.25" customHeight="1">
      <c r="A229" s="31"/>
      <c r="C229" s="1"/>
      <c r="F229" s="32"/>
      <c r="G229" s="6"/>
      <c r="H229" s="6"/>
      <c r="I229" s="1"/>
      <c r="J229" s="1"/>
      <c r="K229" s="2"/>
      <c r="L229" s="2"/>
      <c r="M229" s="2"/>
      <c r="N229" s="2"/>
      <c r="O229" s="2"/>
    </row>
    <row r="230" spans="1:15" s="19" customFormat="1" ht="14.25" customHeight="1">
      <c r="A230" s="31"/>
      <c r="C230" s="1"/>
      <c r="F230" s="32"/>
      <c r="G230" s="6"/>
      <c r="H230" s="6"/>
      <c r="I230" s="1"/>
      <c r="J230" s="1"/>
      <c r="K230" s="2"/>
      <c r="L230" s="2"/>
      <c r="M230" s="2"/>
      <c r="N230" s="2"/>
      <c r="O230" s="2"/>
    </row>
    <row r="231" spans="1:15" s="19" customFormat="1" ht="14.25" customHeight="1">
      <c r="A231" s="31"/>
      <c r="C231" s="1"/>
      <c r="F231" s="32"/>
      <c r="G231" s="6"/>
      <c r="H231" s="6"/>
      <c r="I231" s="1"/>
      <c r="J231" s="1"/>
      <c r="K231" s="2"/>
      <c r="L231" s="2"/>
      <c r="M231" s="2"/>
      <c r="N231" s="2"/>
      <c r="O231" s="2"/>
    </row>
    <row r="232" spans="1:15" s="19" customFormat="1" ht="14.25" customHeight="1">
      <c r="A232" s="31"/>
      <c r="C232" s="1"/>
      <c r="F232" s="32"/>
      <c r="G232" s="6"/>
      <c r="H232" s="6"/>
      <c r="I232" s="1"/>
      <c r="J232" s="1"/>
      <c r="K232" s="2"/>
      <c r="L232" s="2"/>
      <c r="M232" s="2"/>
      <c r="N232" s="2"/>
      <c r="O232" s="2"/>
    </row>
    <row r="233" spans="1:15" s="19" customFormat="1" ht="14.25" customHeight="1">
      <c r="A233" s="31"/>
      <c r="C233" s="1"/>
      <c r="F233" s="32"/>
      <c r="G233" s="6"/>
      <c r="H233" s="6"/>
      <c r="I233" s="1"/>
      <c r="J233" s="1"/>
      <c r="K233" s="2"/>
      <c r="L233" s="2"/>
      <c r="M233" s="2"/>
      <c r="N233" s="2"/>
      <c r="O233" s="2"/>
    </row>
    <row r="234" spans="1:15" s="19" customFormat="1" ht="14.25" customHeight="1">
      <c r="A234" s="31"/>
      <c r="C234" s="1"/>
      <c r="F234" s="32"/>
      <c r="G234" s="6"/>
      <c r="H234" s="6"/>
      <c r="I234" s="1"/>
      <c r="J234" s="1"/>
      <c r="K234" s="2"/>
      <c r="L234" s="2"/>
      <c r="M234" s="2"/>
      <c r="N234" s="2"/>
      <c r="O234" s="2"/>
    </row>
    <row r="235" spans="1:15" s="19" customFormat="1" ht="14.25" customHeight="1">
      <c r="A235" s="31"/>
      <c r="C235" s="1"/>
      <c r="F235" s="32"/>
      <c r="G235" s="6"/>
      <c r="H235" s="6"/>
      <c r="I235" s="1"/>
      <c r="J235" s="1"/>
      <c r="K235" s="2"/>
      <c r="L235" s="2"/>
      <c r="M235" s="2"/>
      <c r="N235" s="2"/>
      <c r="O235" s="2"/>
    </row>
    <row r="236" spans="1:15" s="19" customFormat="1" ht="14.25" customHeight="1">
      <c r="A236" s="31"/>
      <c r="C236" s="1"/>
      <c r="F236" s="32"/>
      <c r="G236" s="6"/>
      <c r="H236" s="6"/>
      <c r="I236" s="1"/>
      <c r="J236" s="1"/>
      <c r="K236" s="2"/>
      <c r="L236" s="2"/>
      <c r="M236" s="2"/>
      <c r="N236" s="2"/>
      <c r="O236" s="2"/>
    </row>
    <row r="237" spans="1:15" s="19" customFormat="1" ht="14.25" customHeight="1">
      <c r="A237" s="31"/>
      <c r="C237" s="1"/>
      <c r="F237" s="32"/>
      <c r="G237" s="6"/>
      <c r="H237" s="6"/>
      <c r="I237" s="1"/>
      <c r="J237" s="1"/>
      <c r="K237" s="2"/>
      <c r="L237" s="2"/>
      <c r="M237" s="2"/>
      <c r="N237" s="2"/>
      <c r="O237" s="2"/>
    </row>
    <row r="238" spans="1:15" s="19" customFormat="1" ht="14.25" customHeight="1">
      <c r="A238" s="31"/>
      <c r="C238" s="1"/>
      <c r="F238" s="32"/>
      <c r="G238" s="6"/>
      <c r="H238" s="6"/>
      <c r="I238" s="1"/>
      <c r="J238" s="1"/>
      <c r="K238" s="2"/>
      <c r="L238" s="2"/>
      <c r="M238" s="2"/>
      <c r="N238" s="2"/>
      <c r="O238" s="2"/>
    </row>
    <row r="239" spans="1:15" s="19" customFormat="1" ht="14.25" customHeight="1">
      <c r="A239" s="31"/>
      <c r="C239" s="1"/>
      <c r="F239" s="32"/>
      <c r="G239" s="6"/>
      <c r="H239" s="6"/>
      <c r="I239" s="1"/>
      <c r="J239" s="1"/>
      <c r="K239" s="2"/>
      <c r="L239" s="2"/>
      <c r="M239" s="2"/>
      <c r="N239" s="2"/>
      <c r="O239" s="2"/>
    </row>
    <row r="240" spans="1:15" s="19" customFormat="1" ht="14.25" customHeight="1">
      <c r="A240" s="31"/>
      <c r="C240" s="1"/>
      <c r="F240" s="32"/>
      <c r="G240" s="6"/>
      <c r="H240" s="6"/>
      <c r="I240" s="1"/>
      <c r="J240" s="1"/>
      <c r="K240" s="2"/>
      <c r="L240" s="2"/>
      <c r="M240" s="2"/>
      <c r="N240" s="2"/>
      <c r="O240" s="2"/>
    </row>
    <row r="241" spans="1:15" s="19" customFormat="1" ht="14.25" customHeight="1">
      <c r="A241" s="31"/>
      <c r="C241" s="1"/>
      <c r="F241" s="32"/>
      <c r="G241" s="6"/>
      <c r="H241" s="6"/>
      <c r="I241" s="1"/>
      <c r="J241" s="1"/>
      <c r="K241" s="2"/>
      <c r="L241" s="2"/>
      <c r="M241" s="2"/>
      <c r="N241" s="2"/>
      <c r="O241" s="2"/>
    </row>
    <row r="242" spans="1:15" s="19" customFormat="1" ht="14.25" customHeight="1">
      <c r="A242" s="31"/>
      <c r="C242" s="1"/>
      <c r="F242" s="32"/>
      <c r="G242" s="6"/>
      <c r="H242" s="6"/>
      <c r="I242" s="1"/>
      <c r="J242" s="1"/>
      <c r="K242" s="2"/>
      <c r="L242" s="2"/>
      <c r="M242" s="2"/>
      <c r="N242" s="2"/>
      <c r="O242" s="2"/>
    </row>
    <row r="243" spans="1:15" s="19" customFormat="1" ht="14.25" customHeight="1">
      <c r="A243" s="31"/>
      <c r="C243" s="1"/>
      <c r="F243" s="32"/>
      <c r="G243" s="6"/>
      <c r="H243" s="6"/>
      <c r="I243" s="1"/>
      <c r="J243" s="1"/>
      <c r="K243" s="2"/>
      <c r="L243" s="2"/>
      <c r="M243" s="2"/>
      <c r="N243" s="2"/>
      <c r="O243" s="2"/>
    </row>
    <row r="244" spans="1:15" s="19" customFormat="1" ht="14.25" customHeight="1">
      <c r="A244" s="31"/>
      <c r="C244" s="1"/>
      <c r="F244" s="32"/>
      <c r="G244" s="6"/>
      <c r="H244" s="6"/>
      <c r="I244" s="1"/>
      <c r="J244" s="1"/>
      <c r="K244" s="2"/>
      <c r="L244" s="2"/>
      <c r="M244" s="2"/>
      <c r="N244" s="2"/>
      <c r="O244" s="2"/>
    </row>
    <row r="245" spans="1:15" s="19" customFormat="1" ht="14.25" customHeight="1">
      <c r="A245" s="31"/>
      <c r="C245" s="1"/>
      <c r="F245" s="32"/>
      <c r="G245" s="6"/>
      <c r="H245" s="6"/>
      <c r="I245" s="1"/>
      <c r="J245" s="1"/>
      <c r="K245" s="2"/>
      <c r="L245" s="2"/>
      <c r="M245" s="2"/>
      <c r="N245" s="2"/>
      <c r="O245" s="2"/>
    </row>
    <row r="246" spans="1:15" s="19" customFormat="1" ht="14.25" customHeight="1">
      <c r="A246" s="31"/>
      <c r="C246" s="1"/>
      <c r="F246" s="32"/>
      <c r="G246" s="6"/>
      <c r="H246" s="6"/>
      <c r="I246" s="1"/>
      <c r="J246" s="1"/>
      <c r="K246" s="2"/>
      <c r="L246" s="2"/>
      <c r="M246" s="2"/>
      <c r="N246" s="2"/>
      <c r="O246" s="2"/>
    </row>
    <row r="247" spans="1:15" s="19" customFormat="1" ht="14.25" customHeight="1">
      <c r="A247" s="31"/>
      <c r="C247" s="1"/>
      <c r="F247" s="32"/>
      <c r="G247" s="6"/>
      <c r="H247" s="6"/>
      <c r="I247" s="1"/>
      <c r="J247" s="1"/>
      <c r="K247" s="2"/>
      <c r="L247" s="2"/>
      <c r="M247" s="2"/>
      <c r="N247" s="2"/>
      <c r="O247" s="2"/>
    </row>
    <row r="248" spans="1:15" s="19" customFormat="1" ht="14.25" customHeight="1">
      <c r="A248" s="31"/>
      <c r="C248" s="1"/>
      <c r="F248" s="32"/>
      <c r="G248" s="6"/>
      <c r="H248" s="6"/>
      <c r="I248" s="1"/>
      <c r="J248" s="1"/>
      <c r="K248" s="2"/>
      <c r="L248" s="2"/>
      <c r="M248" s="2"/>
      <c r="N248" s="2"/>
      <c r="O248" s="2"/>
    </row>
    <row r="249" spans="1:15" s="19" customFormat="1" ht="14.25" customHeight="1">
      <c r="A249" s="31"/>
      <c r="C249" s="1"/>
      <c r="F249" s="32"/>
      <c r="G249" s="6"/>
      <c r="H249" s="6"/>
      <c r="I249" s="1"/>
      <c r="J249" s="1"/>
      <c r="K249" s="2"/>
      <c r="L249" s="2"/>
      <c r="M249" s="2"/>
      <c r="N249" s="2"/>
      <c r="O249" s="2"/>
    </row>
    <row r="250" spans="1:15" s="19" customFormat="1" ht="14.25" customHeight="1">
      <c r="A250" s="31"/>
      <c r="C250" s="1"/>
      <c r="F250" s="32"/>
      <c r="G250" s="6"/>
      <c r="H250" s="6"/>
      <c r="I250" s="1"/>
      <c r="J250" s="1"/>
      <c r="K250" s="2"/>
      <c r="L250" s="2"/>
      <c r="M250" s="2"/>
      <c r="N250" s="2"/>
      <c r="O250" s="2"/>
    </row>
    <row r="251" spans="1:15" s="19" customFormat="1" ht="14.25" customHeight="1">
      <c r="A251" s="31"/>
      <c r="C251" s="1"/>
      <c r="F251" s="32"/>
      <c r="G251" s="6"/>
      <c r="H251" s="6"/>
      <c r="I251" s="1"/>
      <c r="J251" s="1"/>
      <c r="K251" s="2"/>
      <c r="L251" s="2"/>
      <c r="M251" s="2"/>
      <c r="N251" s="2"/>
      <c r="O251" s="2"/>
    </row>
    <row r="252" spans="1:15" s="19" customFormat="1" ht="14.25" customHeight="1">
      <c r="A252" s="31"/>
      <c r="C252" s="1"/>
      <c r="F252" s="32"/>
      <c r="G252" s="6"/>
      <c r="H252" s="6"/>
      <c r="I252" s="1"/>
      <c r="J252" s="1"/>
      <c r="K252" s="2"/>
      <c r="L252" s="2"/>
      <c r="M252" s="2"/>
      <c r="N252" s="2"/>
      <c r="O252" s="2"/>
    </row>
    <row r="253" spans="1:15" s="19" customFormat="1" ht="14.25" customHeight="1">
      <c r="A253" s="31"/>
      <c r="C253" s="1"/>
      <c r="F253" s="32"/>
      <c r="G253" s="6"/>
      <c r="H253" s="6"/>
      <c r="I253" s="1"/>
      <c r="J253" s="1"/>
      <c r="K253" s="2"/>
      <c r="L253" s="2"/>
      <c r="M253" s="2"/>
      <c r="N253" s="2"/>
      <c r="O253" s="2"/>
    </row>
    <row r="254" spans="1:15" s="19" customFormat="1" ht="14.25" customHeight="1">
      <c r="A254" s="31"/>
      <c r="C254" s="1"/>
      <c r="F254" s="32"/>
      <c r="G254" s="6"/>
      <c r="H254" s="6"/>
      <c r="I254" s="1"/>
      <c r="J254" s="1"/>
      <c r="K254" s="2"/>
      <c r="L254" s="2"/>
      <c r="M254" s="2"/>
      <c r="N254" s="2"/>
      <c r="O254" s="2"/>
    </row>
    <row r="255" spans="1:15" s="19" customFormat="1" ht="14.25" customHeight="1">
      <c r="A255" s="31"/>
      <c r="C255" s="1"/>
      <c r="F255" s="32"/>
      <c r="G255" s="6"/>
      <c r="H255" s="6"/>
      <c r="I255" s="1"/>
      <c r="J255" s="1"/>
      <c r="K255" s="2"/>
      <c r="L255" s="2"/>
      <c r="M255" s="2"/>
      <c r="N255" s="2"/>
      <c r="O255" s="2"/>
    </row>
    <row r="256" spans="1:15" s="19" customFormat="1" ht="14.25" customHeight="1">
      <c r="A256" s="31"/>
      <c r="C256" s="1"/>
      <c r="F256" s="32"/>
      <c r="G256" s="6"/>
      <c r="H256" s="6"/>
      <c r="I256" s="1"/>
      <c r="J256" s="1"/>
      <c r="K256" s="2"/>
      <c r="L256" s="2"/>
      <c r="M256" s="2"/>
      <c r="N256" s="2"/>
      <c r="O256" s="2"/>
    </row>
    <row r="257" spans="1:15" s="19" customFormat="1" ht="14.25" customHeight="1">
      <c r="A257" s="31"/>
      <c r="C257" s="1"/>
      <c r="F257" s="32"/>
      <c r="G257" s="6"/>
      <c r="H257" s="6"/>
      <c r="I257" s="1"/>
      <c r="J257" s="1"/>
      <c r="K257" s="2"/>
      <c r="L257" s="2"/>
      <c r="M257" s="2"/>
      <c r="N257" s="2"/>
      <c r="O257" s="2"/>
    </row>
    <row r="258" spans="1:15" s="19" customFormat="1" ht="14.25" customHeight="1">
      <c r="A258" s="31"/>
      <c r="C258" s="1"/>
      <c r="F258" s="32"/>
      <c r="G258" s="6"/>
      <c r="H258" s="6"/>
      <c r="I258" s="1"/>
      <c r="J258" s="1"/>
      <c r="K258" s="2"/>
      <c r="L258" s="2"/>
      <c r="M258" s="2"/>
      <c r="N258" s="2"/>
      <c r="O258" s="2"/>
    </row>
    <row r="259" spans="1:15" s="19" customFormat="1" ht="14.25" customHeight="1">
      <c r="A259" s="31"/>
      <c r="C259" s="1"/>
      <c r="F259" s="32"/>
      <c r="G259" s="6"/>
      <c r="H259" s="6"/>
      <c r="I259" s="1"/>
      <c r="J259" s="1"/>
      <c r="K259" s="2"/>
      <c r="L259" s="2"/>
      <c r="M259" s="2"/>
      <c r="N259" s="2"/>
      <c r="O259" s="2"/>
    </row>
    <row r="260" spans="1:15" s="19" customFormat="1" ht="14.25" customHeight="1">
      <c r="A260" s="31"/>
      <c r="C260" s="1"/>
      <c r="F260" s="32"/>
      <c r="G260" s="6"/>
      <c r="H260" s="6"/>
      <c r="I260" s="1"/>
      <c r="J260" s="1"/>
      <c r="K260" s="2"/>
      <c r="L260" s="2"/>
      <c r="M260" s="2"/>
      <c r="N260" s="2"/>
      <c r="O260" s="2"/>
    </row>
    <row r="261" spans="1:15" s="19" customFormat="1" ht="14.25" customHeight="1">
      <c r="A261" s="31"/>
      <c r="C261" s="1"/>
      <c r="F261" s="32"/>
      <c r="G261" s="6"/>
      <c r="H261" s="6"/>
      <c r="I261" s="1"/>
      <c r="J261" s="1"/>
      <c r="K261" s="2"/>
      <c r="L261" s="2"/>
      <c r="M261" s="2"/>
      <c r="N261" s="2"/>
      <c r="O261" s="2"/>
    </row>
    <row r="262" spans="1:15" s="19" customFormat="1" ht="14.25" customHeight="1">
      <c r="A262" s="31"/>
      <c r="C262" s="1"/>
      <c r="F262" s="32"/>
      <c r="G262" s="6"/>
      <c r="H262" s="6"/>
      <c r="I262" s="1"/>
      <c r="J262" s="1"/>
      <c r="K262" s="2"/>
      <c r="L262" s="2"/>
      <c r="M262" s="2"/>
      <c r="N262" s="2"/>
      <c r="O262" s="2"/>
    </row>
    <row r="263" spans="1:15" s="19" customFormat="1" ht="14.25" customHeight="1">
      <c r="A263" s="31"/>
      <c r="C263" s="1"/>
      <c r="F263" s="32"/>
      <c r="G263" s="6"/>
      <c r="H263" s="6"/>
      <c r="I263" s="1"/>
      <c r="J263" s="1"/>
      <c r="K263" s="2"/>
      <c r="L263" s="2"/>
      <c r="M263" s="2"/>
      <c r="N263" s="2"/>
      <c r="O263" s="2"/>
    </row>
    <row r="264" spans="1:15" s="19" customFormat="1" ht="14.25" customHeight="1">
      <c r="A264" s="31"/>
      <c r="C264" s="1"/>
      <c r="F264" s="32"/>
      <c r="G264" s="6"/>
      <c r="H264" s="6"/>
      <c r="I264" s="1"/>
      <c r="J264" s="1"/>
      <c r="K264" s="2"/>
      <c r="L264" s="2"/>
      <c r="M264" s="2"/>
      <c r="N264" s="2"/>
      <c r="O264" s="2"/>
    </row>
    <row r="265" spans="1:15" s="19" customFormat="1" ht="14.25" customHeight="1">
      <c r="A265" s="31"/>
      <c r="C265" s="1"/>
      <c r="F265" s="32"/>
      <c r="G265" s="6"/>
      <c r="H265" s="6"/>
      <c r="I265" s="1"/>
      <c r="J265" s="1"/>
      <c r="K265" s="2"/>
      <c r="L265" s="2"/>
      <c r="M265" s="2"/>
      <c r="N265" s="2"/>
      <c r="O265" s="2"/>
    </row>
    <row r="266" spans="1:15" s="19" customFormat="1" ht="14.25" customHeight="1">
      <c r="A266" s="31"/>
      <c r="C266" s="1"/>
      <c r="F266" s="32"/>
      <c r="G266" s="6"/>
      <c r="H266" s="6"/>
      <c r="I266" s="1"/>
      <c r="J266" s="1"/>
      <c r="K266" s="2"/>
      <c r="L266" s="2"/>
      <c r="M266" s="2"/>
      <c r="N266" s="2"/>
      <c r="O266" s="2"/>
    </row>
    <row r="267" spans="1:15" s="19" customFormat="1" ht="14.25" customHeight="1">
      <c r="A267" s="31"/>
      <c r="C267" s="1"/>
      <c r="F267" s="32"/>
      <c r="G267" s="6"/>
      <c r="H267" s="6"/>
      <c r="I267" s="1"/>
      <c r="J267" s="1"/>
      <c r="K267" s="2"/>
      <c r="L267" s="2"/>
      <c r="M267" s="2"/>
      <c r="N267" s="2"/>
      <c r="O267" s="2"/>
    </row>
    <row r="268" spans="1:15" s="19" customFormat="1" ht="14.25" customHeight="1">
      <c r="A268" s="31"/>
      <c r="C268" s="1"/>
      <c r="F268" s="32"/>
      <c r="G268" s="6"/>
      <c r="H268" s="6"/>
      <c r="I268" s="1"/>
      <c r="J268" s="1"/>
      <c r="K268" s="2"/>
      <c r="L268" s="2"/>
      <c r="M268" s="2"/>
      <c r="N268" s="2"/>
      <c r="O268" s="2"/>
    </row>
    <row r="269" spans="1:15" s="19" customFormat="1" ht="14.25" customHeight="1">
      <c r="A269" s="31"/>
      <c r="C269" s="1"/>
      <c r="F269" s="32"/>
      <c r="G269" s="6"/>
      <c r="H269" s="6"/>
      <c r="I269" s="1"/>
      <c r="J269" s="1"/>
      <c r="K269" s="2"/>
      <c r="L269" s="2"/>
      <c r="M269" s="2"/>
      <c r="N269" s="2"/>
      <c r="O269" s="2"/>
    </row>
    <row r="270" spans="1:15" s="19" customFormat="1" ht="14.25" customHeight="1">
      <c r="A270" s="31"/>
      <c r="C270" s="1"/>
      <c r="F270" s="32"/>
      <c r="G270" s="6"/>
      <c r="H270" s="6"/>
      <c r="I270" s="1"/>
      <c r="J270" s="1"/>
      <c r="K270" s="2"/>
      <c r="L270" s="2"/>
      <c r="M270" s="2"/>
      <c r="N270" s="2"/>
      <c r="O270" s="2"/>
    </row>
    <row r="271" spans="1:15" s="19" customFormat="1" ht="14.25" customHeight="1">
      <c r="A271" s="31"/>
      <c r="C271" s="1"/>
      <c r="F271" s="32"/>
      <c r="G271" s="6"/>
      <c r="H271" s="6"/>
      <c r="I271" s="1"/>
      <c r="J271" s="1"/>
      <c r="K271" s="2"/>
      <c r="L271" s="2"/>
      <c r="M271" s="2"/>
      <c r="N271" s="2"/>
      <c r="O271" s="2"/>
    </row>
    <row r="272" spans="1:15" s="19" customFormat="1" ht="14.25" customHeight="1">
      <c r="A272" s="31"/>
      <c r="C272" s="1"/>
      <c r="F272" s="32"/>
      <c r="G272" s="6"/>
      <c r="H272" s="6"/>
      <c r="I272" s="1"/>
      <c r="J272" s="1"/>
      <c r="K272" s="2"/>
      <c r="L272" s="2"/>
      <c r="M272" s="2"/>
      <c r="N272" s="2"/>
      <c r="O272" s="2"/>
    </row>
    <row r="273" spans="1:15" s="19" customFormat="1" ht="14.25" customHeight="1">
      <c r="A273" s="31"/>
      <c r="C273" s="1"/>
      <c r="F273" s="32"/>
      <c r="G273" s="6"/>
      <c r="H273" s="6"/>
      <c r="I273" s="1"/>
      <c r="J273" s="1"/>
      <c r="K273" s="2"/>
      <c r="L273" s="2"/>
      <c r="M273" s="2"/>
      <c r="N273" s="2"/>
      <c r="O273" s="2"/>
    </row>
    <row r="274" spans="1:15" s="19" customFormat="1" ht="14.25" customHeight="1">
      <c r="A274" s="31"/>
      <c r="C274" s="1"/>
      <c r="F274" s="32"/>
      <c r="G274" s="6"/>
      <c r="H274" s="6"/>
      <c r="I274" s="1"/>
      <c r="J274" s="1"/>
      <c r="K274" s="2"/>
      <c r="L274" s="2"/>
      <c r="M274" s="2"/>
      <c r="N274" s="2"/>
      <c r="O274" s="2"/>
    </row>
    <row r="275" spans="1:15" s="19" customFormat="1" ht="14.25" customHeight="1">
      <c r="A275" s="31"/>
      <c r="C275" s="1"/>
      <c r="F275" s="32"/>
      <c r="G275" s="6"/>
      <c r="H275" s="6"/>
      <c r="I275" s="1"/>
      <c r="J275" s="1"/>
      <c r="K275" s="2"/>
      <c r="L275" s="2"/>
      <c r="M275" s="2"/>
      <c r="N275" s="2"/>
      <c r="O275" s="2"/>
    </row>
    <row r="276" spans="1:15" s="19" customFormat="1" ht="14.25" customHeight="1">
      <c r="A276" s="31"/>
      <c r="C276" s="1"/>
      <c r="F276" s="32"/>
      <c r="G276" s="6"/>
      <c r="H276" s="6"/>
      <c r="I276" s="1"/>
      <c r="J276" s="1"/>
      <c r="K276" s="2"/>
      <c r="L276" s="2"/>
      <c r="M276" s="2"/>
      <c r="N276" s="2"/>
      <c r="O276" s="2"/>
    </row>
    <row r="277" spans="1:15" s="19" customFormat="1" ht="14.25" customHeight="1">
      <c r="A277" s="31"/>
      <c r="C277" s="1"/>
      <c r="F277" s="32"/>
      <c r="G277" s="6"/>
      <c r="H277" s="6"/>
      <c r="I277" s="1"/>
      <c r="J277" s="1"/>
      <c r="K277" s="2"/>
      <c r="L277" s="2"/>
      <c r="M277" s="2"/>
      <c r="N277" s="2"/>
      <c r="O277" s="2"/>
    </row>
    <row r="278" spans="1:15" s="19" customFormat="1" ht="14.25" customHeight="1">
      <c r="A278" s="31"/>
      <c r="C278" s="1"/>
      <c r="F278" s="32"/>
      <c r="G278" s="6"/>
      <c r="H278" s="6"/>
      <c r="I278" s="1"/>
      <c r="J278" s="1"/>
      <c r="K278" s="2"/>
      <c r="L278" s="2"/>
      <c r="M278" s="2"/>
      <c r="N278" s="2"/>
      <c r="O278" s="2"/>
    </row>
    <row r="279" spans="1:15" s="19" customFormat="1" ht="14.25" customHeight="1">
      <c r="A279" s="31"/>
      <c r="C279" s="1"/>
      <c r="F279" s="32"/>
      <c r="G279" s="6"/>
      <c r="H279" s="6"/>
      <c r="I279" s="1"/>
      <c r="J279" s="1"/>
      <c r="K279" s="2"/>
      <c r="L279" s="2"/>
      <c r="M279" s="2"/>
      <c r="N279" s="2"/>
      <c r="O279" s="2"/>
    </row>
    <row r="280" spans="1:15" s="19" customFormat="1" ht="14.25" customHeight="1">
      <c r="A280" s="31"/>
      <c r="C280" s="1"/>
      <c r="F280" s="32"/>
      <c r="G280" s="6"/>
      <c r="H280" s="6"/>
      <c r="I280" s="1"/>
      <c r="J280" s="1"/>
      <c r="K280" s="2"/>
      <c r="L280" s="2"/>
      <c r="M280" s="2"/>
      <c r="N280" s="2"/>
      <c r="O280" s="2"/>
    </row>
    <row r="281" spans="1:15" s="19" customFormat="1" ht="14.25" customHeight="1">
      <c r="A281" s="31"/>
      <c r="C281" s="1"/>
      <c r="F281" s="32"/>
      <c r="G281" s="6"/>
      <c r="H281" s="6"/>
      <c r="I281" s="1"/>
      <c r="J281" s="1"/>
      <c r="K281" s="2"/>
      <c r="L281" s="2"/>
      <c r="M281" s="2"/>
      <c r="N281" s="2"/>
      <c r="O281" s="2"/>
    </row>
    <row r="282" spans="1:15" s="19" customFormat="1" ht="14.25" customHeight="1">
      <c r="A282" s="31"/>
      <c r="C282" s="1"/>
      <c r="F282" s="32"/>
      <c r="G282" s="6"/>
      <c r="H282" s="6"/>
      <c r="I282" s="1"/>
      <c r="J282" s="1"/>
      <c r="K282" s="2"/>
      <c r="L282" s="2"/>
      <c r="M282" s="2"/>
      <c r="N282" s="2"/>
      <c r="O282" s="2"/>
    </row>
    <row r="283" spans="1:15" s="19" customFormat="1" ht="14.25" customHeight="1">
      <c r="A283" s="31"/>
      <c r="C283" s="1"/>
      <c r="F283" s="32"/>
      <c r="G283" s="6"/>
      <c r="H283" s="6"/>
      <c r="I283" s="1"/>
      <c r="J283" s="1"/>
      <c r="K283" s="2"/>
      <c r="L283" s="2"/>
      <c r="M283" s="2"/>
      <c r="N283" s="2"/>
      <c r="O283" s="2"/>
    </row>
    <row r="284" spans="1:15" s="19" customFormat="1" ht="14.25" customHeight="1">
      <c r="A284" s="31"/>
      <c r="C284" s="1"/>
      <c r="F284" s="32"/>
      <c r="G284" s="6"/>
      <c r="H284" s="6"/>
      <c r="I284" s="1"/>
      <c r="J284" s="1"/>
      <c r="K284" s="2"/>
      <c r="L284" s="2"/>
      <c r="M284" s="2"/>
      <c r="N284" s="2"/>
      <c r="O284" s="2"/>
    </row>
    <row r="285" spans="1:15" s="19" customFormat="1" ht="14.25" customHeight="1">
      <c r="A285" s="31"/>
      <c r="C285" s="1"/>
      <c r="F285" s="32"/>
      <c r="G285" s="6"/>
      <c r="H285" s="6"/>
      <c r="I285" s="1"/>
      <c r="J285" s="1"/>
      <c r="K285" s="2"/>
      <c r="L285" s="2"/>
      <c r="M285" s="2"/>
      <c r="N285" s="2"/>
      <c r="O285" s="2"/>
    </row>
    <row r="286" spans="1:15" s="19" customFormat="1" ht="14.25" customHeight="1">
      <c r="A286" s="31"/>
      <c r="C286" s="1"/>
      <c r="F286" s="32"/>
      <c r="G286" s="6"/>
      <c r="H286" s="6"/>
      <c r="I286" s="1"/>
      <c r="J286" s="1"/>
      <c r="K286" s="2"/>
      <c r="L286" s="2"/>
      <c r="M286" s="2"/>
      <c r="N286" s="2"/>
      <c r="O286" s="2"/>
    </row>
    <row r="287" spans="1:15" s="19" customFormat="1" ht="14.25" customHeight="1">
      <c r="A287" s="31"/>
      <c r="C287" s="1"/>
      <c r="F287" s="32"/>
      <c r="G287" s="6"/>
      <c r="H287" s="6"/>
      <c r="I287" s="1"/>
      <c r="J287" s="1"/>
      <c r="K287" s="2"/>
      <c r="L287" s="2"/>
      <c r="M287" s="2"/>
      <c r="N287" s="2"/>
      <c r="O287" s="2"/>
    </row>
    <row r="288" spans="1:15" s="19" customFormat="1" ht="14.25" customHeight="1">
      <c r="A288" s="31"/>
      <c r="C288" s="1"/>
      <c r="F288" s="32"/>
      <c r="G288" s="6"/>
      <c r="H288" s="6"/>
      <c r="I288" s="1"/>
      <c r="J288" s="1"/>
      <c r="K288" s="2"/>
      <c r="L288" s="2"/>
      <c r="M288" s="2"/>
      <c r="N288" s="2"/>
      <c r="O288" s="2"/>
    </row>
    <row r="289" spans="1:15" s="19" customFormat="1" ht="14.25" customHeight="1">
      <c r="A289" s="31"/>
      <c r="C289" s="1"/>
      <c r="F289" s="32"/>
      <c r="G289" s="6"/>
      <c r="H289" s="6"/>
      <c r="I289" s="1"/>
      <c r="J289" s="1"/>
      <c r="K289" s="2"/>
      <c r="L289" s="2"/>
      <c r="M289" s="2"/>
      <c r="N289" s="2"/>
      <c r="O289" s="2"/>
    </row>
    <row r="290" spans="1:15" s="19" customFormat="1" ht="14.25" customHeight="1">
      <c r="A290" s="31"/>
      <c r="C290" s="1"/>
      <c r="F290" s="32"/>
      <c r="G290" s="6"/>
      <c r="H290" s="6"/>
      <c r="I290" s="1"/>
      <c r="J290" s="1"/>
      <c r="K290" s="2"/>
      <c r="L290" s="2"/>
      <c r="M290" s="2"/>
      <c r="N290" s="2"/>
      <c r="O290" s="2"/>
    </row>
    <row r="291" spans="1:15" s="19" customFormat="1" ht="14.25" customHeight="1">
      <c r="A291" s="31"/>
      <c r="C291" s="1"/>
      <c r="F291" s="32"/>
      <c r="G291" s="6"/>
      <c r="H291" s="6"/>
      <c r="I291" s="1"/>
      <c r="J291" s="1"/>
      <c r="K291" s="2"/>
      <c r="L291" s="2"/>
      <c r="M291" s="2"/>
      <c r="N291" s="2"/>
      <c r="O291" s="2"/>
    </row>
    <row r="292" spans="1:15" s="19" customFormat="1" ht="14.25" customHeight="1">
      <c r="A292" s="31"/>
      <c r="C292" s="1"/>
      <c r="F292" s="32"/>
      <c r="G292" s="6"/>
      <c r="H292" s="6"/>
      <c r="I292" s="1"/>
      <c r="J292" s="1"/>
      <c r="K292" s="2"/>
      <c r="L292" s="2"/>
      <c r="M292" s="2"/>
      <c r="N292" s="2"/>
      <c r="O292" s="2"/>
    </row>
    <row r="293" spans="1:15" s="19" customFormat="1" ht="14.25" customHeight="1">
      <c r="A293" s="31"/>
      <c r="C293" s="1"/>
      <c r="F293" s="32"/>
      <c r="G293" s="6"/>
      <c r="H293" s="6"/>
      <c r="I293" s="1"/>
      <c r="J293" s="1"/>
      <c r="K293" s="2"/>
      <c r="L293" s="2"/>
      <c r="M293" s="2"/>
      <c r="N293" s="2"/>
      <c r="O293" s="2"/>
    </row>
    <row r="294" spans="1:15" s="19" customFormat="1" ht="14.25" customHeight="1">
      <c r="A294" s="31"/>
      <c r="C294" s="1"/>
      <c r="F294" s="32"/>
      <c r="G294" s="6"/>
      <c r="H294" s="6"/>
      <c r="I294" s="1"/>
      <c r="J294" s="1"/>
      <c r="K294" s="2"/>
      <c r="L294" s="2"/>
      <c r="M294" s="2"/>
      <c r="N294" s="2"/>
      <c r="O294" s="2"/>
    </row>
    <row r="295" spans="1:15" s="19" customFormat="1" ht="14.25" customHeight="1">
      <c r="A295" s="31"/>
      <c r="C295" s="1"/>
      <c r="F295" s="32"/>
      <c r="G295" s="6"/>
      <c r="H295" s="6"/>
      <c r="I295" s="1"/>
      <c r="J295" s="1"/>
      <c r="K295" s="2"/>
      <c r="L295" s="2"/>
      <c r="M295" s="2"/>
      <c r="N295" s="2"/>
      <c r="O295" s="2"/>
    </row>
    <row r="296" spans="1:15" s="19" customFormat="1" ht="14.25" customHeight="1">
      <c r="A296" s="31"/>
      <c r="C296" s="1"/>
      <c r="F296" s="32"/>
      <c r="G296" s="6"/>
      <c r="H296" s="6"/>
      <c r="I296" s="1"/>
      <c r="J296" s="1"/>
      <c r="K296" s="2"/>
      <c r="L296" s="2"/>
      <c r="M296" s="2"/>
      <c r="N296" s="2"/>
      <c r="O296" s="2"/>
    </row>
    <row r="297" spans="1:15" s="19" customFormat="1" ht="14.25" customHeight="1">
      <c r="A297" s="31"/>
      <c r="C297" s="1"/>
      <c r="F297" s="32"/>
      <c r="G297" s="6"/>
      <c r="H297" s="6"/>
      <c r="I297" s="1"/>
      <c r="J297" s="1"/>
      <c r="K297" s="2"/>
      <c r="L297" s="2"/>
      <c r="M297" s="2"/>
      <c r="N297" s="2"/>
      <c r="O297" s="2"/>
    </row>
    <row r="298" spans="1:15" s="19" customFormat="1" ht="14.25" customHeight="1">
      <c r="A298" s="31"/>
      <c r="C298" s="1"/>
      <c r="F298" s="32"/>
      <c r="G298" s="6"/>
      <c r="H298" s="6"/>
      <c r="I298" s="1"/>
      <c r="J298" s="1"/>
      <c r="K298" s="2"/>
      <c r="L298" s="2"/>
      <c r="M298" s="2"/>
      <c r="N298" s="2"/>
      <c r="O298" s="2"/>
    </row>
    <row r="299" spans="1:15" s="19" customFormat="1" ht="14.25" customHeight="1">
      <c r="A299" s="31"/>
      <c r="C299" s="1"/>
      <c r="F299" s="32"/>
      <c r="G299" s="6"/>
      <c r="H299" s="6"/>
      <c r="I299" s="1"/>
      <c r="J299" s="1"/>
      <c r="K299" s="2"/>
      <c r="L299" s="2"/>
      <c r="M299" s="2"/>
      <c r="N299" s="2"/>
      <c r="O299" s="2"/>
    </row>
    <row r="300" spans="1:15" s="19" customFormat="1" ht="14.25" customHeight="1">
      <c r="A300" s="31"/>
      <c r="C300" s="1"/>
      <c r="F300" s="32"/>
      <c r="G300" s="6"/>
      <c r="H300" s="6"/>
      <c r="I300" s="1"/>
      <c r="J300" s="1"/>
      <c r="K300" s="2"/>
      <c r="L300" s="2"/>
      <c r="M300" s="2"/>
      <c r="N300" s="2"/>
      <c r="O300" s="2"/>
    </row>
    <row r="301" spans="1:15" s="19" customFormat="1" ht="14.25" customHeight="1">
      <c r="A301" s="31"/>
      <c r="C301" s="1"/>
      <c r="F301" s="32"/>
      <c r="G301" s="6"/>
      <c r="H301" s="6"/>
      <c r="I301" s="1"/>
      <c r="J301" s="1"/>
      <c r="K301" s="2"/>
      <c r="L301" s="2"/>
      <c r="M301" s="2"/>
      <c r="N301" s="2"/>
      <c r="O301" s="2"/>
    </row>
    <row r="302" spans="1:15" s="19" customFormat="1" ht="14.25" customHeight="1">
      <c r="A302" s="31"/>
      <c r="C302" s="1"/>
      <c r="F302" s="32"/>
      <c r="G302" s="6"/>
      <c r="H302" s="6"/>
      <c r="I302" s="1"/>
      <c r="J302" s="1"/>
      <c r="K302" s="2"/>
      <c r="L302" s="2"/>
      <c r="M302" s="2"/>
      <c r="N302" s="2"/>
      <c r="O302" s="2"/>
    </row>
    <row r="303" spans="1:15" s="19" customFormat="1" ht="14.25" customHeight="1">
      <c r="A303" s="31"/>
      <c r="C303" s="1"/>
      <c r="F303" s="32"/>
      <c r="G303" s="6"/>
      <c r="H303" s="6"/>
      <c r="I303" s="1"/>
      <c r="J303" s="1"/>
      <c r="K303" s="2"/>
      <c r="L303" s="2"/>
      <c r="M303" s="2"/>
      <c r="N303" s="2"/>
      <c r="O303" s="2"/>
    </row>
    <row r="304" spans="1:15" s="19" customFormat="1" ht="14.25" customHeight="1">
      <c r="A304" s="31"/>
      <c r="C304" s="1"/>
      <c r="F304" s="32"/>
      <c r="G304" s="6"/>
      <c r="H304" s="6"/>
      <c r="I304" s="1"/>
      <c r="J304" s="1"/>
      <c r="K304" s="2"/>
      <c r="L304" s="2"/>
      <c r="M304" s="2"/>
      <c r="N304" s="2"/>
      <c r="O304" s="2"/>
    </row>
    <row r="305" spans="1:15" s="19" customFormat="1" ht="14.25" customHeight="1">
      <c r="A305" s="31"/>
      <c r="C305" s="1"/>
      <c r="F305" s="32"/>
      <c r="G305" s="6"/>
      <c r="H305" s="6"/>
      <c r="I305" s="1"/>
      <c r="J305" s="1"/>
      <c r="K305" s="2"/>
      <c r="L305" s="2"/>
      <c r="M305" s="2"/>
      <c r="N305" s="2"/>
      <c r="O305" s="2"/>
    </row>
    <row r="306" spans="1:15" s="19" customFormat="1" ht="14.25" customHeight="1">
      <c r="A306" s="31"/>
      <c r="C306" s="1"/>
      <c r="F306" s="32"/>
      <c r="G306" s="6"/>
      <c r="H306" s="6"/>
      <c r="I306" s="1"/>
      <c r="J306" s="1"/>
      <c r="K306" s="2"/>
      <c r="L306" s="2"/>
      <c r="M306" s="2"/>
      <c r="N306" s="2"/>
      <c r="O306" s="2"/>
    </row>
    <row r="307" spans="1:15" s="19" customFormat="1" ht="14.25" customHeight="1">
      <c r="A307" s="31"/>
      <c r="C307" s="1"/>
      <c r="F307" s="32"/>
      <c r="G307" s="6"/>
      <c r="H307" s="6"/>
      <c r="I307" s="1"/>
      <c r="J307" s="1"/>
      <c r="K307" s="2"/>
      <c r="L307" s="2"/>
      <c r="M307" s="2"/>
      <c r="N307" s="2"/>
      <c r="O307" s="2"/>
    </row>
    <row r="308" spans="1:15" s="19" customFormat="1" ht="14.25" customHeight="1">
      <c r="A308" s="31"/>
      <c r="C308" s="1"/>
      <c r="F308" s="32"/>
      <c r="G308" s="6"/>
      <c r="H308" s="6"/>
      <c r="I308" s="1"/>
      <c r="J308" s="1"/>
      <c r="K308" s="2"/>
      <c r="L308" s="2"/>
      <c r="M308" s="2"/>
      <c r="N308" s="2"/>
      <c r="O308" s="2"/>
    </row>
    <row r="309" spans="1:15" s="19" customFormat="1" ht="14.25" customHeight="1">
      <c r="A309" s="31"/>
      <c r="C309" s="1"/>
      <c r="F309" s="32"/>
      <c r="G309" s="6"/>
      <c r="H309" s="6"/>
      <c r="I309" s="1"/>
      <c r="J309" s="1"/>
      <c r="K309" s="2"/>
      <c r="L309" s="2"/>
      <c r="M309" s="2"/>
      <c r="N309" s="2"/>
      <c r="O309" s="2"/>
    </row>
    <row r="310" spans="1:15" s="19" customFormat="1" ht="14.25" customHeight="1">
      <c r="A310" s="31"/>
      <c r="C310" s="1"/>
      <c r="F310" s="32"/>
      <c r="G310" s="6"/>
      <c r="H310" s="6"/>
      <c r="I310" s="1"/>
      <c r="J310" s="1"/>
      <c r="K310" s="2"/>
      <c r="L310" s="2"/>
      <c r="M310" s="2"/>
      <c r="N310" s="2"/>
      <c r="O310" s="2"/>
    </row>
    <row r="311" spans="1:15" s="19" customFormat="1" ht="14.25" customHeight="1">
      <c r="A311" s="31"/>
      <c r="C311" s="1"/>
      <c r="F311" s="32"/>
      <c r="G311" s="6"/>
      <c r="H311" s="6"/>
      <c r="I311" s="1"/>
      <c r="J311" s="1"/>
      <c r="K311" s="2"/>
      <c r="L311" s="2"/>
      <c r="M311" s="2"/>
      <c r="N311" s="2"/>
      <c r="O311" s="2"/>
    </row>
    <row r="312" spans="1:15" s="19" customFormat="1" ht="14.25" customHeight="1">
      <c r="A312" s="31"/>
      <c r="C312" s="1"/>
      <c r="F312" s="32"/>
      <c r="G312" s="6"/>
      <c r="H312" s="6"/>
      <c r="I312" s="1"/>
      <c r="J312" s="1"/>
      <c r="K312" s="2"/>
      <c r="L312" s="2"/>
      <c r="M312" s="2"/>
      <c r="N312" s="2"/>
      <c r="O312" s="2"/>
    </row>
    <row r="313" spans="1:15" s="19" customFormat="1" ht="14.25" customHeight="1">
      <c r="A313" s="31"/>
      <c r="C313" s="1"/>
      <c r="F313" s="32"/>
      <c r="G313" s="6"/>
      <c r="H313" s="6"/>
      <c r="I313" s="1"/>
      <c r="J313" s="1"/>
      <c r="K313" s="2"/>
      <c r="L313" s="2"/>
      <c r="M313" s="2"/>
      <c r="N313" s="2"/>
      <c r="O313" s="2"/>
    </row>
    <row r="314" spans="1:15" s="19" customFormat="1" ht="14.25" customHeight="1">
      <c r="A314" s="31"/>
      <c r="C314" s="1"/>
      <c r="F314" s="32"/>
      <c r="G314" s="6"/>
      <c r="H314" s="6"/>
      <c r="I314" s="1"/>
      <c r="J314" s="1"/>
      <c r="K314" s="2"/>
      <c r="L314" s="2"/>
      <c r="M314" s="2"/>
      <c r="N314" s="2"/>
      <c r="O314" s="2"/>
    </row>
    <row r="315" spans="1:15" s="19" customFormat="1" ht="14.25" customHeight="1">
      <c r="A315" s="31"/>
      <c r="C315" s="1"/>
      <c r="F315" s="32"/>
      <c r="G315" s="6"/>
      <c r="H315" s="6"/>
      <c r="I315" s="1"/>
      <c r="J315" s="1"/>
      <c r="K315" s="2"/>
      <c r="L315" s="2"/>
      <c r="M315" s="2"/>
      <c r="N315" s="2"/>
      <c r="O315" s="2"/>
    </row>
    <row r="316" spans="1:15" s="19" customFormat="1" ht="14.25" customHeight="1">
      <c r="A316" s="31"/>
      <c r="C316" s="1"/>
      <c r="F316" s="32"/>
      <c r="G316" s="6"/>
      <c r="H316" s="6"/>
      <c r="I316" s="1"/>
      <c r="J316" s="1"/>
      <c r="K316" s="2"/>
      <c r="L316" s="2"/>
      <c r="M316" s="2"/>
      <c r="N316" s="2"/>
      <c r="O316" s="2"/>
    </row>
    <row r="317" spans="1:15" s="19" customFormat="1" ht="14.25" customHeight="1">
      <c r="A317" s="31"/>
      <c r="C317" s="1"/>
      <c r="F317" s="32"/>
      <c r="G317" s="6"/>
      <c r="H317" s="6"/>
      <c r="I317" s="1"/>
      <c r="J317" s="1"/>
      <c r="K317" s="2"/>
      <c r="L317" s="2"/>
      <c r="M317" s="2"/>
      <c r="N317" s="2"/>
      <c r="O317" s="2"/>
    </row>
    <row r="318" spans="1:15" s="19" customFormat="1" ht="14.25" customHeight="1">
      <c r="A318" s="31"/>
      <c r="C318" s="1"/>
      <c r="F318" s="32"/>
      <c r="G318" s="6"/>
      <c r="H318" s="6"/>
      <c r="I318" s="1"/>
      <c r="J318" s="1"/>
      <c r="K318" s="2"/>
      <c r="L318" s="2"/>
      <c r="M318" s="2"/>
      <c r="N318" s="2"/>
      <c r="O318" s="2"/>
    </row>
    <row r="319" spans="1:15" s="19" customFormat="1" ht="14.25" customHeight="1">
      <c r="A319" s="31"/>
      <c r="C319" s="1"/>
      <c r="F319" s="32"/>
      <c r="G319" s="6"/>
      <c r="H319" s="6"/>
      <c r="I319" s="1"/>
      <c r="J319" s="1"/>
      <c r="K319" s="2"/>
      <c r="L319" s="2"/>
      <c r="M319" s="2"/>
      <c r="N319" s="2"/>
      <c r="O319" s="2"/>
    </row>
    <row r="320" spans="1:15" s="19" customFormat="1" ht="14.25" customHeight="1">
      <c r="A320" s="31"/>
      <c r="C320" s="1"/>
      <c r="F320" s="32"/>
      <c r="G320" s="6"/>
      <c r="H320" s="6"/>
      <c r="I320" s="1"/>
      <c r="J320" s="1"/>
      <c r="K320" s="2"/>
      <c r="L320" s="2"/>
      <c r="M320" s="2"/>
      <c r="N320" s="2"/>
      <c r="O320" s="2"/>
    </row>
    <row r="321" spans="1:15" s="19" customFormat="1" ht="14.25" customHeight="1">
      <c r="A321" s="31"/>
      <c r="C321" s="1"/>
      <c r="F321" s="32"/>
      <c r="G321" s="6"/>
      <c r="H321" s="6"/>
      <c r="I321" s="1"/>
      <c r="J321" s="1"/>
      <c r="K321" s="2"/>
      <c r="L321" s="2"/>
      <c r="M321" s="2"/>
      <c r="N321" s="2"/>
      <c r="O321" s="2"/>
    </row>
    <row r="322" spans="1:15" s="19" customFormat="1" ht="14.25" customHeight="1">
      <c r="A322" s="31"/>
      <c r="C322" s="1"/>
      <c r="F322" s="32"/>
      <c r="G322" s="6"/>
      <c r="H322" s="6"/>
      <c r="I322" s="1"/>
      <c r="J322" s="1"/>
      <c r="K322" s="2"/>
      <c r="L322" s="2"/>
      <c r="M322" s="2"/>
      <c r="N322" s="2"/>
      <c r="O322" s="2"/>
    </row>
    <row r="323" spans="1:15" s="19" customFormat="1" ht="14.25" customHeight="1">
      <c r="A323" s="31"/>
      <c r="C323" s="1"/>
      <c r="F323" s="32"/>
      <c r="G323" s="6"/>
      <c r="H323" s="6"/>
      <c r="I323" s="1"/>
      <c r="J323" s="1"/>
      <c r="K323" s="2"/>
      <c r="L323" s="2"/>
      <c r="M323" s="2"/>
      <c r="N323" s="2"/>
      <c r="O323" s="2"/>
    </row>
    <row r="324" spans="1:15" s="19" customFormat="1" ht="14.25" customHeight="1">
      <c r="A324" s="31"/>
      <c r="C324" s="1"/>
      <c r="F324" s="32"/>
      <c r="G324" s="6"/>
      <c r="H324" s="6"/>
      <c r="I324" s="1"/>
      <c r="J324" s="1"/>
      <c r="K324" s="2"/>
      <c r="L324" s="2"/>
      <c r="M324" s="2"/>
      <c r="N324" s="2"/>
      <c r="O324" s="2"/>
    </row>
    <row r="325" spans="1:15" s="19" customFormat="1" ht="14.25" customHeight="1">
      <c r="A325" s="31"/>
      <c r="C325" s="1"/>
      <c r="F325" s="32"/>
      <c r="G325" s="6"/>
      <c r="H325" s="6"/>
      <c r="I325" s="1"/>
      <c r="J325" s="1"/>
      <c r="K325" s="2"/>
      <c r="L325" s="2"/>
      <c r="M325" s="2"/>
      <c r="N325" s="2"/>
      <c r="O325" s="2"/>
    </row>
    <row r="326" spans="1:15" s="19" customFormat="1" ht="14.25" customHeight="1">
      <c r="A326" s="31"/>
      <c r="C326" s="1"/>
      <c r="F326" s="32"/>
      <c r="G326" s="6"/>
      <c r="H326" s="6"/>
      <c r="I326" s="1"/>
      <c r="J326" s="1"/>
      <c r="K326" s="2"/>
      <c r="L326" s="2"/>
      <c r="M326" s="2"/>
      <c r="N326" s="2"/>
      <c r="O326" s="2"/>
    </row>
    <row r="327" spans="1:15" s="19" customFormat="1" ht="14.25" customHeight="1">
      <c r="A327" s="31"/>
      <c r="C327" s="1"/>
      <c r="F327" s="32"/>
      <c r="G327" s="6"/>
      <c r="H327" s="6"/>
      <c r="I327" s="1"/>
      <c r="J327" s="1"/>
      <c r="K327" s="2"/>
      <c r="L327" s="2"/>
      <c r="M327" s="2"/>
      <c r="N327" s="2"/>
      <c r="O327" s="2"/>
    </row>
    <row r="328" spans="1:15" s="19" customFormat="1" ht="14.25" customHeight="1">
      <c r="A328" s="31"/>
      <c r="C328" s="1"/>
      <c r="F328" s="32"/>
      <c r="G328" s="6"/>
      <c r="H328" s="6"/>
      <c r="I328" s="1"/>
      <c r="J328" s="1"/>
      <c r="K328" s="2"/>
      <c r="L328" s="2"/>
      <c r="M328" s="2"/>
      <c r="N328" s="2"/>
      <c r="O328" s="2"/>
    </row>
    <row r="329" spans="1:15" s="19" customFormat="1" ht="14.25" customHeight="1">
      <c r="A329" s="31"/>
      <c r="C329" s="1"/>
      <c r="F329" s="32"/>
      <c r="G329" s="6"/>
      <c r="H329" s="6"/>
      <c r="I329" s="1"/>
      <c r="J329" s="1"/>
      <c r="K329" s="2"/>
      <c r="L329" s="2"/>
      <c r="M329" s="2"/>
      <c r="N329" s="2"/>
      <c r="O329" s="2"/>
    </row>
    <row r="330" spans="1:15" s="19" customFormat="1" ht="14.25" customHeight="1">
      <c r="A330" s="31"/>
      <c r="C330" s="1"/>
      <c r="F330" s="32"/>
      <c r="G330" s="6"/>
      <c r="H330" s="6"/>
      <c r="I330" s="1"/>
      <c r="J330" s="1"/>
      <c r="K330" s="2"/>
      <c r="L330" s="2"/>
      <c r="M330" s="2"/>
      <c r="N330" s="2"/>
      <c r="O330" s="2"/>
    </row>
    <row r="331" spans="1:15" s="19" customFormat="1" ht="14.25" customHeight="1">
      <c r="A331" s="31"/>
      <c r="C331" s="1"/>
      <c r="F331" s="32"/>
      <c r="G331" s="6"/>
      <c r="H331" s="6"/>
      <c r="I331" s="1"/>
      <c r="J331" s="1"/>
      <c r="K331" s="2"/>
      <c r="L331" s="2"/>
      <c r="M331" s="2"/>
      <c r="N331" s="2"/>
      <c r="O331" s="2"/>
    </row>
    <row r="332" spans="1:15" s="19" customFormat="1" ht="14.25" customHeight="1">
      <c r="A332" s="31"/>
      <c r="C332" s="1"/>
      <c r="F332" s="32"/>
      <c r="G332" s="6"/>
      <c r="H332" s="6"/>
      <c r="I332" s="1"/>
      <c r="J332" s="1"/>
      <c r="K332" s="2"/>
      <c r="L332" s="2"/>
      <c r="M332" s="2"/>
      <c r="N332" s="2"/>
      <c r="O332" s="2"/>
    </row>
    <row r="333" spans="1:15" s="19" customFormat="1" ht="14.25" customHeight="1">
      <c r="A333" s="31"/>
      <c r="C333" s="1"/>
      <c r="F333" s="32"/>
      <c r="G333" s="6"/>
      <c r="H333" s="6"/>
      <c r="I333" s="1"/>
      <c r="J333" s="1"/>
      <c r="K333" s="2"/>
      <c r="L333" s="2"/>
      <c r="M333" s="2"/>
      <c r="N333" s="2"/>
      <c r="O333" s="2"/>
    </row>
    <row r="334" spans="1:15" s="19" customFormat="1" ht="14.25" customHeight="1">
      <c r="A334" s="31"/>
      <c r="C334" s="1"/>
      <c r="F334" s="32"/>
      <c r="G334" s="6"/>
      <c r="H334" s="6"/>
      <c r="I334" s="1"/>
      <c r="J334" s="1"/>
      <c r="K334" s="2"/>
      <c r="L334" s="2"/>
      <c r="M334" s="2"/>
      <c r="N334" s="2"/>
      <c r="O334" s="2"/>
    </row>
    <row r="335" spans="1:15" s="19" customFormat="1" ht="14.25" customHeight="1">
      <c r="A335" s="31"/>
      <c r="C335" s="1"/>
      <c r="F335" s="32"/>
      <c r="G335" s="6"/>
      <c r="H335" s="6"/>
      <c r="I335" s="1"/>
      <c r="J335" s="1"/>
      <c r="K335" s="2"/>
      <c r="L335" s="2"/>
      <c r="M335" s="2"/>
      <c r="N335" s="2"/>
      <c r="O335" s="2"/>
    </row>
    <row r="336" spans="1:15" s="19" customFormat="1" ht="14.25" customHeight="1">
      <c r="A336" s="31"/>
      <c r="C336" s="1"/>
      <c r="F336" s="32"/>
      <c r="G336" s="6"/>
      <c r="H336" s="6"/>
      <c r="I336" s="1"/>
      <c r="J336" s="1"/>
      <c r="K336" s="2"/>
      <c r="L336" s="2"/>
      <c r="M336" s="2"/>
      <c r="N336" s="2"/>
      <c r="O336" s="2"/>
    </row>
    <row r="337" spans="1:15" s="19" customFormat="1" ht="14.25" customHeight="1">
      <c r="A337" s="31"/>
      <c r="C337" s="1"/>
      <c r="F337" s="32"/>
      <c r="G337" s="6"/>
      <c r="H337" s="6"/>
      <c r="I337" s="1"/>
      <c r="J337" s="1"/>
      <c r="K337" s="2"/>
      <c r="L337" s="2"/>
      <c r="M337" s="2"/>
      <c r="N337" s="2"/>
      <c r="O337" s="2"/>
    </row>
    <row r="338" spans="1:15" s="19" customFormat="1" ht="14.25" customHeight="1">
      <c r="A338" s="31"/>
      <c r="C338" s="1"/>
      <c r="F338" s="32"/>
      <c r="G338" s="6"/>
      <c r="H338" s="6"/>
      <c r="I338" s="1"/>
      <c r="J338" s="1"/>
      <c r="K338" s="2"/>
      <c r="L338" s="2"/>
      <c r="M338" s="2"/>
      <c r="N338" s="2"/>
      <c r="O338" s="2"/>
    </row>
    <row r="339" spans="1:15" s="19" customFormat="1" ht="14.25" customHeight="1">
      <c r="A339" s="31"/>
      <c r="C339" s="1"/>
      <c r="F339" s="32"/>
      <c r="G339" s="6"/>
      <c r="H339" s="6"/>
      <c r="I339" s="1"/>
      <c r="J339" s="1"/>
      <c r="K339" s="2"/>
      <c r="L339" s="2"/>
      <c r="M339" s="2"/>
      <c r="N339" s="2"/>
      <c r="O339" s="2"/>
    </row>
    <row r="340" spans="1:15" s="19" customFormat="1" ht="14.25" customHeight="1">
      <c r="A340" s="31"/>
      <c r="C340" s="1"/>
      <c r="F340" s="32"/>
      <c r="G340" s="6"/>
      <c r="H340" s="6"/>
      <c r="I340" s="1"/>
      <c r="J340" s="1"/>
      <c r="K340" s="2"/>
      <c r="L340" s="2"/>
      <c r="M340" s="2"/>
      <c r="N340" s="2"/>
      <c r="O340" s="2"/>
    </row>
    <row r="341" spans="1:15" s="19" customFormat="1" ht="14.25" customHeight="1">
      <c r="A341" s="31"/>
      <c r="C341" s="1"/>
      <c r="F341" s="32"/>
      <c r="G341" s="6"/>
      <c r="H341" s="6"/>
      <c r="I341" s="1"/>
      <c r="J341" s="1"/>
      <c r="K341" s="2"/>
      <c r="L341" s="2"/>
      <c r="M341" s="2"/>
      <c r="N341" s="2"/>
      <c r="O341" s="2"/>
    </row>
    <row r="342" spans="1:15" s="19" customFormat="1" ht="14.25" customHeight="1">
      <c r="A342" s="31"/>
      <c r="C342" s="1"/>
      <c r="F342" s="32"/>
      <c r="G342" s="6"/>
      <c r="H342" s="6"/>
      <c r="I342" s="1"/>
      <c r="J342" s="1"/>
      <c r="K342" s="2"/>
      <c r="L342" s="2"/>
      <c r="M342" s="2"/>
      <c r="N342" s="2"/>
      <c r="O342" s="2"/>
    </row>
    <row r="343" spans="1:15" s="19" customFormat="1" ht="14.25" customHeight="1">
      <c r="A343" s="31"/>
      <c r="C343" s="1"/>
      <c r="F343" s="32"/>
      <c r="G343" s="6"/>
      <c r="H343" s="6"/>
      <c r="I343" s="1"/>
      <c r="J343" s="1"/>
      <c r="K343" s="2"/>
      <c r="L343" s="2"/>
      <c r="M343" s="2"/>
      <c r="N343" s="2"/>
      <c r="O343" s="2"/>
    </row>
    <row r="344" spans="1:15" s="19" customFormat="1" ht="14.25" customHeight="1">
      <c r="A344" s="31"/>
      <c r="C344" s="1"/>
      <c r="F344" s="32"/>
      <c r="G344" s="6"/>
      <c r="H344" s="6"/>
      <c r="I344" s="1"/>
      <c r="J344" s="1"/>
      <c r="K344" s="2"/>
      <c r="L344" s="2"/>
      <c r="M344" s="2"/>
      <c r="N344" s="2"/>
      <c r="O344" s="2"/>
    </row>
    <row r="345" spans="1:15" s="19" customFormat="1" ht="14.25" customHeight="1">
      <c r="A345" s="31"/>
      <c r="C345" s="1"/>
      <c r="F345" s="32"/>
      <c r="G345" s="6"/>
      <c r="H345" s="6"/>
      <c r="I345" s="1"/>
      <c r="J345" s="1"/>
      <c r="K345" s="2"/>
      <c r="L345" s="2"/>
      <c r="M345" s="2"/>
      <c r="N345" s="2"/>
      <c r="O345" s="2"/>
    </row>
    <row r="346" spans="1:15" s="19" customFormat="1" ht="14.25" customHeight="1">
      <c r="A346" s="31"/>
      <c r="C346" s="1"/>
      <c r="F346" s="32"/>
      <c r="G346" s="6"/>
      <c r="H346" s="6"/>
      <c r="I346" s="1"/>
      <c r="J346" s="1"/>
      <c r="K346" s="2"/>
      <c r="L346" s="2"/>
      <c r="M346" s="2"/>
      <c r="N346" s="2"/>
      <c r="O346" s="2"/>
    </row>
    <row r="347" spans="1:15" s="19" customFormat="1" ht="14.25" customHeight="1">
      <c r="A347" s="31"/>
      <c r="C347" s="1"/>
      <c r="F347" s="32"/>
      <c r="G347" s="6"/>
      <c r="H347" s="6"/>
      <c r="I347" s="1"/>
      <c r="J347" s="1"/>
      <c r="K347" s="2"/>
      <c r="L347" s="2"/>
      <c r="M347" s="2"/>
      <c r="N347" s="2"/>
      <c r="O347" s="2"/>
    </row>
    <row r="348" spans="1:15" s="19" customFormat="1" ht="14.25" customHeight="1">
      <c r="A348" s="31"/>
      <c r="C348" s="1"/>
      <c r="F348" s="32"/>
      <c r="G348" s="6"/>
      <c r="H348" s="6"/>
      <c r="I348" s="1"/>
      <c r="J348" s="1"/>
      <c r="K348" s="2"/>
      <c r="L348" s="2"/>
      <c r="M348" s="2"/>
      <c r="N348" s="2"/>
      <c r="O348" s="2"/>
    </row>
    <row r="349" spans="1:15" s="19" customFormat="1" ht="14.25" customHeight="1">
      <c r="A349" s="31"/>
      <c r="C349" s="1"/>
      <c r="F349" s="32"/>
      <c r="G349" s="6"/>
      <c r="H349" s="6"/>
      <c r="I349" s="1"/>
      <c r="J349" s="1"/>
      <c r="K349" s="2"/>
      <c r="L349" s="2"/>
      <c r="M349" s="2"/>
      <c r="N349" s="2"/>
      <c r="O349" s="2"/>
    </row>
    <row r="350" spans="1:15" s="19" customFormat="1" ht="14.25" customHeight="1">
      <c r="A350" s="31"/>
      <c r="C350" s="1"/>
      <c r="F350" s="32"/>
      <c r="G350" s="6"/>
      <c r="H350" s="6"/>
      <c r="I350" s="1"/>
      <c r="J350" s="1"/>
      <c r="K350" s="2"/>
      <c r="L350" s="2"/>
      <c r="M350" s="2"/>
      <c r="N350" s="2"/>
      <c r="O350" s="2"/>
    </row>
    <row r="351" spans="1:15" s="19" customFormat="1" ht="14.25" customHeight="1">
      <c r="A351" s="31"/>
      <c r="C351" s="1"/>
      <c r="F351" s="32"/>
      <c r="G351" s="6"/>
      <c r="H351" s="6"/>
      <c r="I351" s="1"/>
      <c r="J351" s="1"/>
      <c r="K351" s="2"/>
      <c r="L351" s="2"/>
      <c r="M351" s="2"/>
      <c r="N351" s="2"/>
      <c r="O351" s="2"/>
    </row>
    <row r="352" spans="1:15" s="19" customFormat="1" ht="14.25" customHeight="1">
      <c r="A352" s="31"/>
      <c r="C352" s="1"/>
      <c r="F352" s="32"/>
      <c r="G352" s="6"/>
      <c r="H352" s="6"/>
      <c r="I352" s="1"/>
      <c r="J352" s="1"/>
      <c r="K352" s="2"/>
      <c r="L352" s="2"/>
      <c r="M352" s="2"/>
      <c r="N352" s="2"/>
      <c r="O352" s="2"/>
    </row>
    <row r="353" spans="1:15" s="19" customFormat="1" ht="14.25" customHeight="1">
      <c r="A353" s="31"/>
      <c r="C353" s="1"/>
      <c r="F353" s="32"/>
      <c r="G353" s="6"/>
      <c r="H353" s="6"/>
      <c r="I353" s="1"/>
      <c r="J353" s="1"/>
      <c r="K353" s="2"/>
      <c r="L353" s="2"/>
      <c r="M353" s="2"/>
      <c r="N353" s="2"/>
      <c r="O353" s="2"/>
    </row>
    <row r="354" spans="1:15" s="19" customFormat="1" ht="14.25" customHeight="1">
      <c r="A354" s="31"/>
      <c r="C354" s="1"/>
      <c r="F354" s="32"/>
      <c r="G354" s="6"/>
      <c r="H354" s="6"/>
      <c r="I354" s="1"/>
      <c r="J354" s="1"/>
      <c r="K354" s="2"/>
      <c r="L354" s="2"/>
      <c r="M354" s="2"/>
      <c r="N354" s="2"/>
      <c r="O354" s="2"/>
    </row>
    <row r="355" spans="1:15" s="19" customFormat="1" ht="14.25" customHeight="1">
      <c r="A355" s="31"/>
      <c r="C355" s="1"/>
      <c r="F355" s="32"/>
      <c r="G355" s="6"/>
      <c r="H355" s="6"/>
      <c r="I355" s="1"/>
      <c r="J355" s="1"/>
      <c r="K355" s="2"/>
      <c r="L355" s="2"/>
      <c r="M355" s="2"/>
      <c r="N355" s="2"/>
      <c r="O355" s="2"/>
    </row>
    <row r="356" spans="1:15" s="19" customFormat="1" ht="14.25" customHeight="1">
      <c r="A356" s="31"/>
      <c r="C356" s="1"/>
      <c r="F356" s="32"/>
      <c r="G356" s="6"/>
      <c r="H356" s="6"/>
      <c r="I356" s="1"/>
      <c r="J356" s="1"/>
      <c r="K356" s="2"/>
      <c r="L356" s="2"/>
      <c r="M356" s="2"/>
      <c r="N356" s="2"/>
      <c r="O356" s="2"/>
    </row>
    <row r="357" spans="1:15" s="19" customFormat="1" ht="14.25" customHeight="1">
      <c r="A357" s="31"/>
      <c r="C357" s="1"/>
      <c r="F357" s="32"/>
      <c r="G357" s="6"/>
      <c r="H357" s="6"/>
      <c r="I357" s="1"/>
      <c r="J357" s="1"/>
      <c r="K357" s="2"/>
      <c r="L357" s="2"/>
      <c r="M357" s="2"/>
      <c r="N357" s="2"/>
      <c r="O357" s="2"/>
    </row>
    <row r="358" spans="1:15" s="19" customFormat="1" ht="14.25" customHeight="1">
      <c r="A358" s="31"/>
      <c r="C358" s="1"/>
      <c r="F358" s="32"/>
      <c r="G358" s="6"/>
      <c r="H358" s="6"/>
      <c r="I358" s="1"/>
      <c r="J358" s="1"/>
      <c r="K358" s="2"/>
      <c r="L358" s="2"/>
      <c r="M358" s="2"/>
      <c r="N358" s="2"/>
      <c r="O358" s="2"/>
    </row>
    <row r="359" spans="1:15" s="19" customFormat="1" ht="14.25" customHeight="1">
      <c r="A359" s="31"/>
      <c r="C359" s="1"/>
      <c r="F359" s="32"/>
      <c r="G359" s="6"/>
      <c r="H359" s="6"/>
      <c r="I359" s="1"/>
      <c r="J359" s="1"/>
      <c r="K359" s="2"/>
      <c r="L359" s="2"/>
      <c r="M359" s="2"/>
      <c r="N359" s="2"/>
      <c r="O359" s="2"/>
    </row>
    <row r="360" spans="1:15" s="19" customFormat="1" ht="14.25" customHeight="1">
      <c r="A360" s="31"/>
      <c r="C360" s="1"/>
      <c r="F360" s="32"/>
      <c r="G360" s="6"/>
      <c r="H360" s="6"/>
      <c r="I360" s="1"/>
      <c r="J360" s="1"/>
      <c r="K360" s="2"/>
      <c r="L360" s="2"/>
      <c r="M360" s="2"/>
      <c r="N360" s="2"/>
      <c r="O360" s="2"/>
    </row>
    <row r="361" spans="1:15" s="19" customFormat="1" ht="14.25" customHeight="1">
      <c r="A361" s="31"/>
      <c r="C361" s="1"/>
      <c r="F361" s="32"/>
      <c r="G361" s="6"/>
      <c r="H361" s="6"/>
      <c r="I361" s="1"/>
      <c r="J361" s="1"/>
      <c r="K361" s="2"/>
      <c r="L361" s="2"/>
      <c r="M361" s="2"/>
      <c r="N361" s="2"/>
      <c r="O361" s="2"/>
    </row>
    <row r="362" spans="1:15" s="19" customFormat="1" ht="14.25" customHeight="1">
      <c r="A362" s="31"/>
      <c r="C362" s="1"/>
      <c r="F362" s="32"/>
      <c r="G362" s="6"/>
      <c r="H362" s="6"/>
      <c r="I362" s="1"/>
      <c r="J362" s="1"/>
      <c r="K362" s="2"/>
      <c r="L362" s="2"/>
      <c r="M362" s="2"/>
      <c r="N362" s="2"/>
      <c r="O362" s="2"/>
    </row>
    <row r="363" spans="1:15" s="19" customFormat="1" ht="14.25" customHeight="1">
      <c r="A363" s="31"/>
      <c r="C363" s="1"/>
      <c r="F363" s="32"/>
      <c r="G363" s="6"/>
      <c r="H363" s="6"/>
      <c r="I363" s="1"/>
      <c r="J363" s="1"/>
      <c r="K363" s="2"/>
      <c r="L363" s="2"/>
      <c r="M363" s="2"/>
      <c r="N363" s="2"/>
      <c r="O363" s="2"/>
    </row>
    <row r="364" spans="1:15" s="19" customFormat="1" ht="14.25" customHeight="1">
      <c r="A364" s="31"/>
      <c r="C364" s="1"/>
      <c r="F364" s="32"/>
      <c r="G364" s="6"/>
      <c r="H364" s="6"/>
      <c r="I364" s="1"/>
      <c r="J364" s="1"/>
      <c r="K364" s="2"/>
      <c r="L364" s="2"/>
      <c r="M364" s="2"/>
      <c r="N364" s="2"/>
      <c r="O364" s="2"/>
    </row>
    <row r="365" spans="1:15" s="19" customFormat="1" ht="14.25" customHeight="1">
      <c r="A365" s="31"/>
      <c r="C365" s="1"/>
      <c r="F365" s="32"/>
      <c r="G365" s="6"/>
      <c r="H365" s="6"/>
      <c r="I365" s="1"/>
      <c r="J365" s="1"/>
      <c r="K365" s="2"/>
      <c r="L365" s="2"/>
      <c r="M365" s="2"/>
      <c r="N365" s="2"/>
      <c r="O365" s="2"/>
    </row>
    <row r="366" spans="1:15" s="19" customFormat="1" ht="14.25" customHeight="1">
      <c r="A366" s="31"/>
      <c r="C366" s="1"/>
      <c r="F366" s="32"/>
      <c r="G366" s="6"/>
      <c r="H366" s="6"/>
      <c r="I366" s="1"/>
      <c r="J366" s="1"/>
      <c r="K366" s="2"/>
      <c r="L366" s="2"/>
      <c r="M366" s="2"/>
      <c r="N366" s="2"/>
      <c r="O366" s="2"/>
    </row>
    <row r="367" spans="1:15" s="19" customFormat="1" ht="14.25" customHeight="1">
      <c r="A367" s="31"/>
      <c r="C367" s="1"/>
      <c r="F367" s="32"/>
      <c r="G367" s="6"/>
      <c r="H367" s="6"/>
      <c r="I367" s="1"/>
      <c r="J367" s="1"/>
      <c r="K367" s="2"/>
      <c r="L367" s="2"/>
      <c r="M367" s="2"/>
      <c r="N367" s="2"/>
      <c r="O367" s="2"/>
    </row>
    <row r="368" spans="1:15" s="19" customFormat="1" ht="14.25" customHeight="1">
      <c r="A368" s="31"/>
      <c r="C368" s="1"/>
      <c r="F368" s="32"/>
      <c r="G368" s="6"/>
      <c r="H368" s="6"/>
      <c r="I368" s="1"/>
      <c r="J368" s="1"/>
      <c r="K368" s="2"/>
      <c r="L368" s="2"/>
      <c r="M368" s="2"/>
      <c r="N368" s="2"/>
      <c r="O368" s="2"/>
    </row>
    <row r="369" spans="1:15" s="19" customFormat="1" ht="14.25" customHeight="1">
      <c r="A369" s="31"/>
      <c r="C369" s="1"/>
      <c r="F369" s="32"/>
      <c r="G369" s="6"/>
      <c r="H369" s="6"/>
      <c r="I369" s="1"/>
      <c r="J369" s="1"/>
      <c r="K369" s="2"/>
      <c r="L369" s="2"/>
      <c r="M369" s="2"/>
      <c r="N369" s="2"/>
      <c r="O369" s="2"/>
    </row>
    <row r="370" spans="1:15" s="19" customFormat="1" ht="14.25" customHeight="1">
      <c r="A370" s="31"/>
      <c r="C370" s="1"/>
      <c r="F370" s="32"/>
      <c r="G370" s="6"/>
      <c r="H370" s="6"/>
      <c r="I370" s="1"/>
      <c r="J370" s="1"/>
      <c r="K370" s="2"/>
      <c r="L370" s="2"/>
      <c r="M370" s="2"/>
      <c r="N370" s="2"/>
      <c r="O370" s="2"/>
    </row>
    <row r="371" spans="1:15" s="19" customFormat="1" ht="14.25" customHeight="1">
      <c r="A371" s="31"/>
      <c r="C371" s="1"/>
      <c r="F371" s="32"/>
      <c r="G371" s="6"/>
      <c r="H371" s="6"/>
      <c r="I371" s="1"/>
      <c r="J371" s="1"/>
      <c r="K371" s="2"/>
      <c r="L371" s="2"/>
      <c r="M371" s="2"/>
      <c r="N371" s="2"/>
      <c r="O371" s="2"/>
    </row>
    <row r="372" spans="1:15" s="19" customFormat="1" ht="14.25" customHeight="1">
      <c r="A372" s="31"/>
      <c r="C372" s="1"/>
      <c r="F372" s="32"/>
      <c r="G372" s="6"/>
      <c r="H372" s="6"/>
      <c r="I372" s="1"/>
      <c r="J372" s="1"/>
      <c r="K372" s="2"/>
      <c r="L372" s="2"/>
      <c r="M372" s="2"/>
      <c r="N372" s="2"/>
      <c r="O372" s="2"/>
    </row>
    <row r="373" spans="1:15" s="19" customFormat="1" ht="14.25" customHeight="1">
      <c r="A373" s="31"/>
      <c r="C373" s="1"/>
      <c r="F373" s="32"/>
      <c r="G373" s="6"/>
      <c r="H373" s="6"/>
      <c r="I373" s="1"/>
      <c r="J373" s="1"/>
      <c r="K373" s="2"/>
      <c r="L373" s="2"/>
      <c r="M373" s="2"/>
      <c r="N373" s="2"/>
      <c r="O373" s="2"/>
    </row>
    <row r="374" spans="1:15" s="19" customFormat="1" ht="14.25" customHeight="1">
      <c r="A374" s="31"/>
      <c r="C374" s="1"/>
      <c r="F374" s="32"/>
      <c r="G374" s="6"/>
      <c r="H374" s="6"/>
      <c r="I374" s="1"/>
      <c r="J374" s="1"/>
      <c r="K374" s="2"/>
      <c r="L374" s="2"/>
      <c r="M374" s="2"/>
      <c r="N374" s="2"/>
      <c r="O374" s="2"/>
    </row>
    <row r="375" spans="1:15" s="19" customFormat="1" ht="14.25" customHeight="1">
      <c r="A375" s="31"/>
      <c r="C375" s="1"/>
      <c r="F375" s="32"/>
      <c r="G375" s="6"/>
      <c r="H375" s="6"/>
      <c r="I375" s="1"/>
      <c r="J375" s="1"/>
      <c r="K375" s="2"/>
      <c r="L375" s="2"/>
      <c r="M375" s="2"/>
      <c r="N375" s="2"/>
      <c r="O375" s="2"/>
    </row>
    <row r="376" spans="1:15" s="19" customFormat="1" ht="14.25" customHeight="1">
      <c r="A376" s="31"/>
      <c r="C376" s="1"/>
      <c r="F376" s="32"/>
      <c r="G376" s="6"/>
      <c r="H376" s="6"/>
      <c r="I376" s="1"/>
      <c r="J376" s="1"/>
      <c r="K376" s="2"/>
      <c r="L376" s="2"/>
      <c r="M376" s="2"/>
      <c r="N376" s="2"/>
      <c r="O376" s="2"/>
    </row>
    <row r="377" spans="1:15" s="19" customFormat="1" ht="14.25" customHeight="1">
      <c r="A377" s="31"/>
      <c r="C377" s="1"/>
      <c r="F377" s="32"/>
      <c r="G377" s="6"/>
      <c r="H377" s="6"/>
      <c r="I377" s="1"/>
      <c r="J377" s="1"/>
      <c r="K377" s="2"/>
      <c r="L377" s="2"/>
      <c r="M377" s="2"/>
      <c r="N377" s="2"/>
      <c r="O377" s="2"/>
    </row>
  </sheetData>
  <mergeCells count="16">
    <mergeCell ref="A31:G31"/>
    <mergeCell ref="F8:F10"/>
    <mergeCell ref="G8:H9"/>
    <mergeCell ref="A1:H1"/>
    <mergeCell ref="D3:H3"/>
    <mergeCell ref="A4:B4"/>
    <mergeCell ref="A7:H7"/>
    <mergeCell ref="A8:A10"/>
    <mergeCell ref="B8:B10"/>
    <mergeCell ref="C8:C10"/>
    <mergeCell ref="D8:D10"/>
    <mergeCell ref="E8:E10"/>
    <mergeCell ref="A2:C2"/>
    <mergeCell ref="A3:C3"/>
    <mergeCell ref="A5:C5"/>
    <mergeCell ref="A6:C6"/>
  </mergeCells>
  <printOptions horizontalCentered="1"/>
  <pageMargins left="0" right="0" top="0.59055118110236227" bottom="0" header="0" footer="0"/>
  <pageSetup paperSize="9" scale="68" orientation="landscape" cellComments="asDisplayed" horizontalDpi="4294967295" verticalDpi="4294967295" r:id="rId1"/>
  <headerFooter alignWithMargins="0">
    <oddHeader>&amp;R
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90" zoomScaleNormal="100" zoomScaleSheetLayoutView="90" workbookViewId="0">
      <selection activeCell="F12" sqref="F12:G12"/>
    </sheetView>
  </sheetViews>
  <sheetFormatPr defaultRowHeight="12.75"/>
  <cols>
    <col min="1" max="1" width="36.42578125" style="4" customWidth="1"/>
    <col min="2" max="12" width="15.7109375" style="4" customWidth="1"/>
    <col min="13" max="13" width="12.28515625" style="4" customWidth="1"/>
    <col min="14" max="256" width="9.140625" style="4"/>
    <col min="257" max="257" width="36.42578125" style="4" customWidth="1"/>
    <col min="258" max="268" width="15.7109375" style="4" customWidth="1"/>
    <col min="269" max="269" width="12.28515625" style="4" customWidth="1"/>
    <col min="270" max="512" width="9.140625" style="4"/>
    <col min="513" max="513" width="36.42578125" style="4" customWidth="1"/>
    <col min="514" max="524" width="15.7109375" style="4" customWidth="1"/>
    <col min="525" max="525" width="12.28515625" style="4" customWidth="1"/>
    <col min="526" max="768" width="9.140625" style="4"/>
    <col min="769" max="769" width="36.42578125" style="4" customWidth="1"/>
    <col min="770" max="780" width="15.7109375" style="4" customWidth="1"/>
    <col min="781" max="781" width="12.28515625" style="4" customWidth="1"/>
    <col min="782" max="1024" width="9.140625" style="4"/>
    <col min="1025" max="1025" width="36.42578125" style="4" customWidth="1"/>
    <col min="1026" max="1036" width="15.7109375" style="4" customWidth="1"/>
    <col min="1037" max="1037" width="12.28515625" style="4" customWidth="1"/>
    <col min="1038" max="1280" width="9.140625" style="4"/>
    <col min="1281" max="1281" width="36.42578125" style="4" customWidth="1"/>
    <col min="1282" max="1292" width="15.7109375" style="4" customWidth="1"/>
    <col min="1293" max="1293" width="12.28515625" style="4" customWidth="1"/>
    <col min="1294" max="1536" width="9.140625" style="4"/>
    <col min="1537" max="1537" width="36.42578125" style="4" customWidth="1"/>
    <col min="1538" max="1548" width="15.7109375" style="4" customWidth="1"/>
    <col min="1549" max="1549" width="12.28515625" style="4" customWidth="1"/>
    <col min="1550" max="1792" width="9.140625" style="4"/>
    <col min="1793" max="1793" width="36.42578125" style="4" customWidth="1"/>
    <col min="1794" max="1804" width="15.7109375" style="4" customWidth="1"/>
    <col min="1805" max="1805" width="12.28515625" style="4" customWidth="1"/>
    <col min="1806" max="2048" width="9.140625" style="4"/>
    <col min="2049" max="2049" width="36.42578125" style="4" customWidth="1"/>
    <col min="2050" max="2060" width="15.7109375" style="4" customWidth="1"/>
    <col min="2061" max="2061" width="12.28515625" style="4" customWidth="1"/>
    <col min="2062" max="2304" width="9.140625" style="4"/>
    <col min="2305" max="2305" width="36.42578125" style="4" customWidth="1"/>
    <col min="2306" max="2316" width="15.7109375" style="4" customWidth="1"/>
    <col min="2317" max="2317" width="12.28515625" style="4" customWidth="1"/>
    <col min="2318" max="2560" width="9.140625" style="4"/>
    <col min="2561" max="2561" width="36.42578125" style="4" customWidth="1"/>
    <col min="2562" max="2572" width="15.7109375" style="4" customWidth="1"/>
    <col min="2573" max="2573" width="12.28515625" style="4" customWidth="1"/>
    <col min="2574" max="2816" width="9.140625" style="4"/>
    <col min="2817" max="2817" width="36.42578125" style="4" customWidth="1"/>
    <col min="2818" max="2828" width="15.7109375" style="4" customWidth="1"/>
    <col min="2829" max="2829" width="12.28515625" style="4" customWidth="1"/>
    <col min="2830" max="3072" width="9.140625" style="4"/>
    <col min="3073" max="3073" width="36.42578125" style="4" customWidth="1"/>
    <col min="3074" max="3084" width="15.7109375" style="4" customWidth="1"/>
    <col min="3085" max="3085" width="12.28515625" style="4" customWidth="1"/>
    <col min="3086" max="3328" width="9.140625" style="4"/>
    <col min="3329" max="3329" width="36.42578125" style="4" customWidth="1"/>
    <col min="3330" max="3340" width="15.7109375" style="4" customWidth="1"/>
    <col min="3341" max="3341" width="12.28515625" style="4" customWidth="1"/>
    <col min="3342" max="3584" width="9.140625" style="4"/>
    <col min="3585" max="3585" width="36.42578125" style="4" customWidth="1"/>
    <col min="3586" max="3596" width="15.7109375" style="4" customWidth="1"/>
    <col min="3597" max="3597" width="12.28515625" style="4" customWidth="1"/>
    <col min="3598" max="3840" width="9.140625" style="4"/>
    <col min="3841" max="3841" width="36.42578125" style="4" customWidth="1"/>
    <col min="3842" max="3852" width="15.7109375" style="4" customWidth="1"/>
    <col min="3853" max="3853" width="12.28515625" style="4" customWidth="1"/>
    <col min="3854" max="4096" width="9.140625" style="4"/>
    <col min="4097" max="4097" width="36.42578125" style="4" customWidth="1"/>
    <col min="4098" max="4108" width="15.7109375" style="4" customWidth="1"/>
    <col min="4109" max="4109" width="12.28515625" style="4" customWidth="1"/>
    <col min="4110" max="4352" width="9.140625" style="4"/>
    <col min="4353" max="4353" width="36.42578125" style="4" customWidth="1"/>
    <col min="4354" max="4364" width="15.7109375" style="4" customWidth="1"/>
    <col min="4365" max="4365" width="12.28515625" style="4" customWidth="1"/>
    <col min="4366" max="4608" width="9.140625" style="4"/>
    <col min="4609" max="4609" width="36.42578125" style="4" customWidth="1"/>
    <col min="4610" max="4620" width="15.7109375" style="4" customWidth="1"/>
    <col min="4621" max="4621" width="12.28515625" style="4" customWidth="1"/>
    <col min="4622" max="4864" width="9.140625" style="4"/>
    <col min="4865" max="4865" width="36.42578125" style="4" customWidth="1"/>
    <col min="4866" max="4876" width="15.7109375" style="4" customWidth="1"/>
    <col min="4877" max="4877" width="12.28515625" style="4" customWidth="1"/>
    <col min="4878" max="5120" width="9.140625" style="4"/>
    <col min="5121" max="5121" width="36.42578125" style="4" customWidth="1"/>
    <col min="5122" max="5132" width="15.7109375" style="4" customWidth="1"/>
    <col min="5133" max="5133" width="12.28515625" style="4" customWidth="1"/>
    <col min="5134" max="5376" width="9.140625" style="4"/>
    <col min="5377" max="5377" width="36.42578125" style="4" customWidth="1"/>
    <col min="5378" max="5388" width="15.7109375" style="4" customWidth="1"/>
    <col min="5389" max="5389" width="12.28515625" style="4" customWidth="1"/>
    <col min="5390" max="5632" width="9.140625" style="4"/>
    <col min="5633" max="5633" width="36.42578125" style="4" customWidth="1"/>
    <col min="5634" max="5644" width="15.7109375" style="4" customWidth="1"/>
    <col min="5645" max="5645" width="12.28515625" style="4" customWidth="1"/>
    <col min="5646" max="5888" width="9.140625" style="4"/>
    <col min="5889" max="5889" width="36.42578125" style="4" customWidth="1"/>
    <col min="5890" max="5900" width="15.7109375" style="4" customWidth="1"/>
    <col min="5901" max="5901" width="12.28515625" style="4" customWidth="1"/>
    <col min="5902" max="6144" width="9.140625" style="4"/>
    <col min="6145" max="6145" width="36.42578125" style="4" customWidth="1"/>
    <col min="6146" max="6156" width="15.7109375" style="4" customWidth="1"/>
    <col min="6157" max="6157" width="12.28515625" style="4" customWidth="1"/>
    <col min="6158" max="6400" width="9.140625" style="4"/>
    <col min="6401" max="6401" width="36.42578125" style="4" customWidth="1"/>
    <col min="6402" max="6412" width="15.7109375" style="4" customWidth="1"/>
    <col min="6413" max="6413" width="12.28515625" style="4" customWidth="1"/>
    <col min="6414" max="6656" width="9.140625" style="4"/>
    <col min="6657" max="6657" width="36.42578125" style="4" customWidth="1"/>
    <col min="6658" max="6668" width="15.7109375" style="4" customWidth="1"/>
    <col min="6669" max="6669" width="12.28515625" style="4" customWidth="1"/>
    <col min="6670" max="6912" width="9.140625" style="4"/>
    <col min="6913" max="6913" width="36.42578125" style="4" customWidth="1"/>
    <col min="6914" max="6924" width="15.7109375" style="4" customWidth="1"/>
    <col min="6925" max="6925" width="12.28515625" style="4" customWidth="1"/>
    <col min="6926" max="7168" width="9.140625" style="4"/>
    <col min="7169" max="7169" width="36.42578125" style="4" customWidth="1"/>
    <col min="7170" max="7180" width="15.7109375" style="4" customWidth="1"/>
    <col min="7181" max="7181" width="12.28515625" style="4" customWidth="1"/>
    <col min="7182" max="7424" width="9.140625" style="4"/>
    <col min="7425" max="7425" width="36.42578125" style="4" customWidth="1"/>
    <col min="7426" max="7436" width="15.7109375" style="4" customWidth="1"/>
    <col min="7437" max="7437" width="12.28515625" style="4" customWidth="1"/>
    <col min="7438" max="7680" width="9.140625" style="4"/>
    <col min="7681" max="7681" width="36.42578125" style="4" customWidth="1"/>
    <col min="7682" max="7692" width="15.7109375" style="4" customWidth="1"/>
    <col min="7693" max="7693" width="12.28515625" style="4" customWidth="1"/>
    <col min="7694" max="7936" width="9.140625" style="4"/>
    <col min="7937" max="7937" width="36.42578125" style="4" customWidth="1"/>
    <col min="7938" max="7948" width="15.7109375" style="4" customWidth="1"/>
    <col min="7949" max="7949" width="12.28515625" style="4" customWidth="1"/>
    <col min="7950" max="8192" width="9.140625" style="4"/>
    <col min="8193" max="8193" width="36.42578125" style="4" customWidth="1"/>
    <col min="8194" max="8204" width="15.7109375" style="4" customWidth="1"/>
    <col min="8205" max="8205" width="12.28515625" style="4" customWidth="1"/>
    <col min="8206" max="8448" width="9.140625" style="4"/>
    <col min="8449" max="8449" width="36.42578125" style="4" customWidth="1"/>
    <col min="8450" max="8460" width="15.7109375" style="4" customWidth="1"/>
    <col min="8461" max="8461" width="12.28515625" style="4" customWidth="1"/>
    <col min="8462" max="8704" width="9.140625" style="4"/>
    <col min="8705" max="8705" width="36.42578125" style="4" customWidth="1"/>
    <col min="8706" max="8716" width="15.7109375" style="4" customWidth="1"/>
    <col min="8717" max="8717" width="12.28515625" style="4" customWidth="1"/>
    <col min="8718" max="8960" width="9.140625" style="4"/>
    <col min="8961" max="8961" width="36.42578125" style="4" customWidth="1"/>
    <col min="8962" max="8972" width="15.7109375" style="4" customWidth="1"/>
    <col min="8973" max="8973" width="12.28515625" style="4" customWidth="1"/>
    <col min="8974" max="9216" width="9.140625" style="4"/>
    <col min="9217" max="9217" width="36.42578125" style="4" customWidth="1"/>
    <col min="9218" max="9228" width="15.7109375" style="4" customWidth="1"/>
    <col min="9229" max="9229" width="12.28515625" style="4" customWidth="1"/>
    <col min="9230" max="9472" width="9.140625" style="4"/>
    <col min="9473" max="9473" width="36.42578125" style="4" customWidth="1"/>
    <col min="9474" max="9484" width="15.7109375" style="4" customWidth="1"/>
    <col min="9485" max="9485" width="12.28515625" style="4" customWidth="1"/>
    <col min="9486" max="9728" width="9.140625" style="4"/>
    <col min="9729" max="9729" width="36.42578125" style="4" customWidth="1"/>
    <col min="9730" max="9740" width="15.7109375" style="4" customWidth="1"/>
    <col min="9741" max="9741" width="12.28515625" style="4" customWidth="1"/>
    <col min="9742" max="9984" width="9.140625" style="4"/>
    <col min="9985" max="9985" width="36.42578125" style="4" customWidth="1"/>
    <col min="9986" max="9996" width="15.7109375" style="4" customWidth="1"/>
    <col min="9997" max="9997" width="12.28515625" style="4" customWidth="1"/>
    <col min="9998" max="10240" width="9.140625" style="4"/>
    <col min="10241" max="10241" width="36.42578125" style="4" customWidth="1"/>
    <col min="10242" max="10252" width="15.7109375" style="4" customWidth="1"/>
    <col min="10253" max="10253" width="12.28515625" style="4" customWidth="1"/>
    <col min="10254" max="10496" width="9.140625" style="4"/>
    <col min="10497" max="10497" width="36.42578125" style="4" customWidth="1"/>
    <col min="10498" max="10508" width="15.7109375" style="4" customWidth="1"/>
    <col min="10509" max="10509" width="12.28515625" style="4" customWidth="1"/>
    <col min="10510" max="10752" width="9.140625" style="4"/>
    <col min="10753" max="10753" width="36.42578125" style="4" customWidth="1"/>
    <col min="10754" max="10764" width="15.7109375" style="4" customWidth="1"/>
    <col min="10765" max="10765" width="12.28515625" style="4" customWidth="1"/>
    <col min="10766" max="11008" width="9.140625" style="4"/>
    <col min="11009" max="11009" width="36.42578125" style="4" customWidth="1"/>
    <col min="11010" max="11020" width="15.7109375" style="4" customWidth="1"/>
    <col min="11021" max="11021" width="12.28515625" style="4" customWidth="1"/>
    <col min="11022" max="11264" width="9.140625" style="4"/>
    <col min="11265" max="11265" width="36.42578125" style="4" customWidth="1"/>
    <col min="11266" max="11276" width="15.7109375" style="4" customWidth="1"/>
    <col min="11277" max="11277" width="12.28515625" style="4" customWidth="1"/>
    <col min="11278" max="11520" width="9.140625" style="4"/>
    <col min="11521" max="11521" width="36.42578125" style="4" customWidth="1"/>
    <col min="11522" max="11532" width="15.7109375" style="4" customWidth="1"/>
    <col min="11533" max="11533" width="12.28515625" style="4" customWidth="1"/>
    <col min="11534" max="11776" width="9.140625" style="4"/>
    <col min="11777" max="11777" width="36.42578125" style="4" customWidth="1"/>
    <col min="11778" max="11788" width="15.7109375" style="4" customWidth="1"/>
    <col min="11789" max="11789" width="12.28515625" style="4" customWidth="1"/>
    <col min="11790" max="12032" width="9.140625" style="4"/>
    <col min="12033" max="12033" width="36.42578125" style="4" customWidth="1"/>
    <col min="12034" max="12044" width="15.7109375" style="4" customWidth="1"/>
    <col min="12045" max="12045" width="12.28515625" style="4" customWidth="1"/>
    <col min="12046" max="12288" width="9.140625" style="4"/>
    <col min="12289" max="12289" width="36.42578125" style="4" customWidth="1"/>
    <col min="12290" max="12300" width="15.7109375" style="4" customWidth="1"/>
    <col min="12301" max="12301" width="12.28515625" style="4" customWidth="1"/>
    <col min="12302" max="12544" width="9.140625" style="4"/>
    <col min="12545" max="12545" width="36.42578125" style="4" customWidth="1"/>
    <col min="12546" max="12556" width="15.7109375" style="4" customWidth="1"/>
    <col min="12557" max="12557" width="12.28515625" style="4" customWidth="1"/>
    <col min="12558" max="12800" width="9.140625" style="4"/>
    <col min="12801" max="12801" width="36.42578125" style="4" customWidth="1"/>
    <col min="12802" max="12812" width="15.7109375" style="4" customWidth="1"/>
    <col min="12813" max="12813" width="12.28515625" style="4" customWidth="1"/>
    <col min="12814" max="13056" width="9.140625" style="4"/>
    <col min="13057" max="13057" width="36.42578125" style="4" customWidth="1"/>
    <col min="13058" max="13068" width="15.7109375" style="4" customWidth="1"/>
    <col min="13069" max="13069" width="12.28515625" style="4" customWidth="1"/>
    <col min="13070" max="13312" width="9.140625" style="4"/>
    <col min="13313" max="13313" width="36.42578125" style="4" customWidth="1"/>
    <col min="13314" max="13324" width="15.7109375" style="4" customWidth="1"/>
    <col min="13325" max="13325" width="12.28515625" style="4" customWidth="1"/>
    <col min="13326" max="13568" width="9.140625" style="4"/>
    <col min="13569" max="13569" width="36.42578125" style="4" customWidth="1"/>
    <col min="13570" max="13580" width="15.7109375" style="4" customWidth="1"/>
    <col min="13581" max="13581" width="12.28515625" style="4" customWidth="1"/>
    <col min="13582" max="13824" width="9.140625" style="4"/>
    <col min="13825" max="13825" width="36.42578125" style="4" customWidth="1"/>
    <col min="13826" max="13836" width="15.7109375" style="4" customWidth="1"/>
    <col min="13837" max="13837" width="12.28515625" style="4" customWidth="1"/>
    <col min="13838" max="14080" width="9.140625" style="4"/>
    <col min="14081" max="14081" width="36.42578125" style="4" customWidth="1"/>
    <col min="14082" max="14092" width="15.7109375" style="4" customWidth="1"/>
    <col min="14093" max="14093" width="12.28515625" style="4" customWidth="1"/>
    <col min="14094" max="14336" width="9.140625" style="4"/>
    <col min="14337" max="14337" width="36.42578125" style="4" customWidth="1"/>
    <col min="14338" max="14348" width="15.7109375" style="4" customWidth="1"/>
    <col min="14349" max="14349" width="12.28515625" style="4" customWidth="1"/>
    <col min="14350" max="14592" width="9.140625" style="4"/>
    <col min="14593" max="14593" width="36.42578125" style="4" customWidth="1"/>
    <col min="14594" max="14604" width="15.7109375" style="4" customWidth="1"/>
    <col min="14605" max="14605" width="12.28515625" style="4" customWidth="1"/>
    <col min="14606" max="14848" width="9.140625" style="4"/>
    <col min="14849" max="14849" width="36.42578125" style="4" customWidth="1"/>
    <col min="14850" max="14860" width="15.7109375" style="4" customWidth="1"/>
    <col min="14861" max="14861" width="12.28515625" style="4" customWidth="1"/>
    <col min="14862" max="15104" width="9.140625" style="4"/>
    <col min="15105" max="15105" width="36.42578125" style="4" customWidth="1"/>
    <col min="15106" max="15116" width="15.7109375" style="4" customWidth="1"/>
    <col min="15117" max="15117" width="12.28515625" style="4" customWidth="1"/>
    <col min="15118" max="15360" width="9.140625" style="4"/>
    <col min="15361" max="15361" width="36.42578125" style="4" customWidth="1"/>
    <col min="15362" max="15372" width="15.7109375" style="4" customWidth="1"/>
    <col min="15373" max="15373" width="12.28515625" style="4" customWidth="1"/>
    <col min="15374" max="15616" width="9.140625" style="4"/>
    <col min="15617" max="15617" width="36.42578125" style="4" customWidth="1"/>
    <col min="15618" max="15628" width="15.7109375" style="4" customWidth="1"/>
    <col min="15629" max="15629" width="12.28515625" style="4" customWidth="1"/>
    <col min="15630" max="15872" width="9.140625" style="4"/>
    <col min="15873" max="15873" width="36.42578125" style="4" customWidth="1"/>
    <col min="15874" max="15884" width="15.7109375" style="4" customWidth="1"/>
    <col min="15885" max="15885" width="12.28515625" style="4" customWidth="1"/>
    <col min="15886" max="16128" width="9.140625" style="4"/>
    <col min="16129" max="16129" width="36.42578125" style="4" customWidth="1"/>
    <col min="16130" max="16140" width="15.7109375" style="4" customWidth="1"/>
    <col min="16141" max="16141" width="12.28515625" style="4" customWidth="1"/>
    <col min="16142" max="16384" width="9.140625" style="4"/>
  </cols>
  <sheetData>
    <row r="1" spans="1:13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</row>
    <row r="2" spans="1:13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1:13" ht="13.5" thickBot="1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</row>
    <row r="4" spans="1:13" ht="16.5" thickBot="1">
      <c r="A4" s="17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2"/>
    </row>
    <row r="5" spans="1:13" ht="16.5" customHeight="1">
      <c r="A5" s="53" t="str">
        <f>'PLANILHA CONSOLIDADA '!A2:C2</f>
        <v>OBRA: REFORMA E READEQUAÇÃO UMEI ZULMIRA BARBIERI ALIVEIRA</v>
      </c>
      <c r="B5" s="54"/>
      <c r="C5" s="54"/>
      <c r="D5" s="54"/>
      <c r="E5" s="54"/>
      <c r="F5" s="55"/>
      <c r="G5" s="55"/>
      <c r="H5" s="55"/>
      <c r="I5" s="55"/>
      <c r="J5" s="56" t="s">
        <v>33</v>
      </c>
      <c r="K5" s="226" t="s">
        <v>47</v>
      </c>
      <c r="L5" s="226"/>
      <c r="M5" s="57"/>
    </row>
    <row r="6" spans="1:13">
      <c r="A6" s="58" t="str">
        <f>'PLANILHA CONSOLIDADA '!A3:C3</f>
        <v>RUA: JURUCÊ - SÃO SEBASTIÃO- JACIARA - MT</v>
      </c>
      <c r="B6" s="59"/>
      <c r="C6" s="59"/>
      <c r="D6" s="59"/>
      <c r="E6" s="59"/>
      <c r="F6" s="60"/>
      <c r="G6" s="60"/>
      <c r="H6" s="60"/>
      <c r="I6" s="60"/>
      <c r="J6" s="61" t="s">
        <v>34</v>
      </c>
      <c r="K6" s="227" t="str">
        <f>'PLANILHA CONSOLIDADA '!E4</f>
        <v>A= 780 m²</v>
      </c>
      <c r="L6" s="227"/>
      <c r="M6" s="62"/>
    </row>
    <row r="7" spans="1:13" ht="13.5" thickBot="1">
      <c r="A7" s="63"/>
      <c r="B7" s="64"/>
      <c r="C7" s="64"/>
      <c r="D7" s="64"/>
      <c r="E7" s="64"/>
      <c r="F7" s="65"/>
      <c r="G7" s="65"/>
      <c r="H7" s="65"/>
      <c r="I7" s="65"/>
      <c r="J7" s="66" t="s">
        <v>35</v>
      </c>
      <c r="K7" s="228">
        <f>'PLANILHA CONSOLIDADA '!E5</f>
        <v>43671</v>
      </c>
      <c r="L7" s="228"/>
      <c r="M7" s="67"/>
    </row>
    <row r="8" spans="1:13" ht="13.5" thickBot="1">
      <c r="A8" s="178"/>
      <c r="B8" s="68"/>
      <c r="C8" s="68"/>
      <c r="D8" s="68"/>
      <c r="E8" s="68"/>
      <c r="F8" s="68"/>
      <c r="G8" s="68"/>
      <c r="H8" s="68"/>
      <c r="I8" s="68"/>
      <c r="J8" s="68"/>
      <c r="K8" s="179"/>
      <c r="L8" s="68"/>
      <c r="M8" s="62"/>
    </row>
    <row r="9" spans="1:13">
      <c r="A9" s="229" t="s">
        <v>36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3" ht="38.25">
      <c r="A10" s="170" t="s">
        <v>37</v>
      </c>
      <c r="B10" s="171" t="s">
        <v>38</v>
      </c>
      <c r="C10" s="169" t="s">
        <v>66</v>
      </c>
      <c r="D10" s="172" t="s">
        <v>43</v>
      </c>
      <c r="E10" s="173" t="s">
        <v>39</v>
      </c>
      <c r="F10" s="174" t="s">
        <v>44</v>
      </c>
      <c r="G10" s="175" t="s">
        <v>39</v>
      </c>
      <c r="H10" s="172" t="s">
        <v>45</v>
      </c>
      <c r="I10" s="173" t="s">
        <v>39</v>
      </c>
      <c r="J10" s="174" t="s">
        <v>46</v>
      </c>
      <c r="K10" s="174" t="s">
        <v>39</v>
      </c>
      <c r="L10" s="171" t="s">
        <v>40</v>
      </c>
      <c r="M10" s="176" t="s">
        <v>39</v>
      </c>
    </row>
    <row r="11" spans="1:13">
      <c r="A11" s="121" t="str">
        <f>'PLANILHA CONSOLIDADA '!C11</f>
        <v>DEMOLIÇÃO E REMOÇÃO</v>
      </c>
      <c r="B11" s="71">
        <f>'PLANILHA CONSOLIDADA '!H13</f>
        <v>545.49</v>
      </c>
      <c r="C11" s="72">
        <v>0</v>
      </c>
      <c r="D11" s="73">
        <f>($B11*E11/100)</f>
        <v>545.49</v>
      </c>
      <c r="E11" s="69">
        <v>100</v>
      </c>
      <c r="F11" s="74">
        <f>($B11*G11/100)</f>
        <v>0</v>
      </c>
      <c r="G11" s="74">
        <v>0</v>
      </c>
      <c r="H11" s="73">
        <f>($B11*I11/100)</f>
        <v>0</v>
      </c>
      <c r="I11" s="73">
        <v>0</v>
      </c>
      <c r="J11" s="74">
        <f>($B11*K11/100)</f>
        <v>0</v>
      </c>
      <c r="K11" s="74">
        <v>0</v>
      </c>
      <c r="L11" s="75">
        <f>ROUND(SUM(D11,F11,H11,J11),2)</f>
        <v>545.49</v>
      </c>
      <c r="M11" s="76">
        <f>(L11/$B$17*100)</f>
        <v>14.310073899573183</v>
      </c>
    </row>
    <row r="12" spans="1:13">
      <c r="A12" s="70" t="str">
        <f>'PLANILHA CONSOLIDADA '!C14</f>
        <v>REVESTIMENTO</v>
      </c>
      <c r="B12" s="71">
        <f>'PLANILHA CONSOLIDADA '!H21</f>
        <v>756.7</v>
      </c>
      <c r="C12" s="72">
        <v>0</v>
      </c>
      <c r="D12" s="73">
        <f>($B12*E12/100)</f>
        <v>189.17500000000001</v>
      </c>
      <c r="E12" s="73">
        <v>25</v>
      </c>
      <c r="F12" s="74">
        <f>($B12*G12/100)</f>
        <v>189.17500000000001</v>
      </c>
      <c r="G12" s="74">
        <v>25</v>
      </c>
      <c r="H12" s="73">
        <f>($B12*I12/100)</f>
        <v>189.17500000000001</v>
      </c>
      <c r="I12" s="73">
        <v>25</v>
      </c>
      <c r="J12" s="74">
        <f>($B12*K12/100)</f>
        <v>189.17500000000001</v>
      </c>
      <c r="K12" s="74">
        <v>25</v>
      </c>
      <c r="L12" s="75">
        <f>ROUND(SUM(D12,F12,H12,J12),2)</f>
        <v>756.7</v>
      </c>
      <c r="M12" s="76">
        <f>(L12/$B$17*100)</f>
        <v>19.850836715259724</v>
      </c>
    </row>
    <row r="13" spans="1:13">
      <c r="A13" s="70" t="str">
        <f>'PLANILHA CONSOLIDADA '!C22</f>
        <v>ELEMENTO DE VEDAÇÃO</v>
      </c>
      <c r="B13" s="71">
        <f>'PLANILHA CONSOLIDADA '!H24</f>
        <v>606.37</v>
      </c>
      <c r="C13" s="72">
        <v>0</v>
      </c>
      <c r="D13" s="73">
        <f t="shared" ref="D13:D15" si="0">($B13*E13/100)</f>
        <v>606.37</v>
      </c>
      <c r="E13" s="73">
        <v>100</v>
      </c>
      <c r="F13" s="74">
        <f t="shared" ref="F13:F15" si="1">($B13*G13/100)</f>
        <v>0</v>
      </c>
      <c r="G13" s="74">
        <v>0</v>
      </c>
      <c r="H13" s="73">
        <f t="shared" ref="H13:H15" si="2">($B13*I13/100)</f>
        <v>0</v>
      </c>
      <c r="I13" s="73">
        <v>0</v>
      </c>
      <c r="J13" s="74">
        <f t="shared" ref="J13:J15" si="3">($B13*K13/100)</f>
        <v>0</v>
      </c>
      <c r="K13" s="74">
        <v>0</v>
      </c>
      <c r="L13" s="75">
        <f t="shared" ref="L13:L15" si="4">ROUND(SUM(D13,F13,H13,J13),2)</f>
        <v>606.37</v>
      </c>
      <c r="M13" s="76">
        <f>(L13/$B$17*100)</f>
        <v>15.907165136820456</v>
      </c>
    </row>
    <row r="14" spans="1:13">
      <c r="A14" s="77" t="str">
        <f>'PLANILHA CONSOLIDADA '!C25</f>
        <v>VIDROS</v>
      </c>
      <c r="B14" s="78">
        <f>'PLANILHA CONSOLIDADA '!H27</f>
        <v>1708.77</v>
      </c>
      <c r="C14" s="79">
        <v>0</v>
      </c>
      <c r="D14" s="73">
        <f t="shared" si="0"/>
        <v>1708.77</v>
      </c>
      <c r="E14" s="73">
        <v>100</v>
      </c>
      <c r="F14" s="74">
        <f t="shared" si="1"/>
        <v>0</v>
      </c>
      <c r="G14" s="74">
        <v>0</v>
      </c>
      <c r="H14" s="73">
        <f t="shared" si="2"/>
        <v>0</v>
      </c>
      <c r="I14" s="73">
        <v>0</v>
      </c>
      <c r="J14" s="74">
        <f t="shared" si="3"/>
        <v>0</v>
      </c>
      <c r="K14" s="74">
        <v>0</v>
      </c>
      <c r="L14" s="75">
        <f t="shared" si="4"/>
        <v>1708.77</v>
      </c>
      <c r="M14" s="76">
        <f>ROUND(L14/$B$17*100,2)</f>
        <v>44.83</v>
      </c>
    </row>
    <row r="15" spans="1:13">
      <c r="A15" s="168" t="str">
        <f>'PLANILHA CONSOLIDADA '!C28</f>
        <v>LIMPEZA FINAL</v>
      </c>
      <c r="B15" s="78">
        <f>'PLANILHA CONSOLIDADA '!H30</f>
        <v>194.6</v>
      </c>
      <c r="C15" s="79">
        <v>0</v>
      </c>
      <c r="D15" s="73">
        <f t="shared" si="0"/>
        <v>0</v>
      </c>
      <c r="E15" s="73">
        <v>0</v>
      </c>
      <c r="F15" s="74">
        <f t="shared" si="1"/>
        <v>0</v>
      </c>
      <c r="G15" s="74">
        <v>0</v>
      </c>
      <c r="H15" s="73">
        <f t="shared" si="2"/>
        <v>0</v>
      </c>
      <c r="I15" s="73">
        <v>0</v>
      </c>
      <c r="J15" s="74">
        <f t="shared" si="3"/>
        <v>194.6</v>
      </c>
      <c r="K15" s="74">
        <v>100</v>
      </c>
      <c r="L15" s="75">
        <f t="shared" si="4"/>
        <v>194.6</v>
      </c>
      <c r="M15" s="76">
        <f>ROUND(L15/$B$17*100,2)</f>
        <v>5.1100000000000003</v>
      </c>
    </row>
    <row r="16" spans="1:13" ht="13.5" thickBot="1">
      <c r="A16" s="120" t="s">
        <v>41</v>
      </c>
      <c r="B16" s="80">
        <f>SUM(B11:B15)</f>
        <v>3811.93</v>
      </c>
      <c r="C16" s="72">
        <v>0</v>
      </c>
      <c r="D16" s="80">
        <f>TRUNC(SUM(D12:D15),2)</f>
        <v>2504.31</v>
      </c>
      <c r="E16" s="81">
        <f>TRUNC((D16/$B$17)*100,2)</f>
        <v>65.69</v>
      </c>
      <c r="F16" s="80">
        <f>TRUNC(SUM(F12:F15),2)</f>
        <v>189.17</v>
      </c>
      <c r="G16" s="81">
        <f>(F16/$B$17)*100</f>
        <v>4.9625780116633829</v>
      </c>
      <c r="H16" s="80">
        <f>TRUNC(SUM(H12:H15),2)</f>
        <v>189.17</v>
      </c>
      <c r="I16" s="81">
        <f>(H16/$B$17)*100</f>
        <v>4.9625780116633829</v>
      </c>
      <c r="J16" s="80">
        <f>TRUNC(SUM(J12:J15),2)</f>
        <v>383.77</v>
      </c>
      <c r="K16" s="81">
        <f>(J16/$B$17)*100</f>
        <v>10.06760354990779</v>
      </c>
      <c r="L16" s="80">
        <f>TRUNC(SUM(L11:L15),2)</f>
        <v>3811.93</v>
      </c>
      <c r="M16" s="82">
        <f>SUM(M11:M15)-0.01</f>
        <v>99.99807575165336</v>
      </c>
    </row>
    <row r="17" spans="1:13" ht="13.5" thickBot="1">
      <c r="A17" s="120" t="s">
        <v>42</v>
      </c>
      <c r="B17" s="83">
        <f>SUM(B16:B16)</f>
        <v>3811.93</v>
      </c>
      <c r="C17" s="84">
        <v>0</v>
      </c>
      <c r="D17" s="83">
        <f>SUM(D16:D16)</f>
        <v>2504.31</v>
      </c>
      <c r="E17" s="85">
        <f>(D17/$B$17)*100</f>
        <v>65.696641858586062</v>
      </c>
      <c r="F17" s="83">
        <f>SUM(F16:F16)</f>
        <v>189.17</v>
      </c>
      <c r="G17" s="85">
        <f>G16+E17</f>
        <v>70.659219870249444</v>
      </c>
      <c r="H17" s="83">
        <f>SUM(H16:H16)</f>
        <v>189.17</v>
      </c>
      <c r="I17" s="85">
        <f>I16+G17</f>
        <v>75.621797881912826</v>
      </c>
      <c r="J17" s="83">
        <f>SUM(J16:J16)</f>
        <v>383.77</v>
      </c>
      <c r="K17" s="85">
        <f>I17+K16</f>
        <v>85.689401431820613</v>
      </c>
      <c r="L17" s="83">
        <f>SUM(L16:L16)</f>
        <v>3811.93</v>
      </c>
      <c r="M17" s="86">
        <f>(L17/B17)*100</f>
        <v>100</v>
      </c>
    </row>
    <row r="18" spans="1:13">
      <c r="C18" s="87"/>
    </row>
  </sheetData>
  <mergeCells count="5">
    <mergeCell ref="A1:M3"/>
    <mergeCell ref="K5:L5"/>
    <mergeCell ref="K6:L6"/>
    <mergeCell ref="K7:L7"/>
    <mergeCell ref="A9:M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CONSOLIDADA </vt:lpstr>
      <vt:lpstr>CRONOGRAMA_DEFINITIVO</vt:lpstr>
      <vt:lpstr>Planilha1</vt:lpstr>
      <vt:lpstr>CRONOGRAMA_DEFINITIVO!Area_de_impressao</vt:lpstr>
      <vt:lpstr>'PLANILHA CONSOLIDADA '!Area_de_impressao</vt:lpstr>
      <vt:lpstr>'PLANILHA CONSOLIDADA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Otávio</dc:creator>
  <cp:lastModifiedBy>Otávio</cp:lastModifiedBy>
  <cp:lastPrinted>2019-07-25T13:34:11Z</cp:lastPrinted>
  <dcterms:created xsi:type="dcterms:W3CDTF">2019-02-05T15:28:32Z</dcterms:created>
  <dcterms:modified xsi:type="dcterms:W3CDTF">2019-07-25T13:34:20Z</dcterms:modified>
</cp:coreProperties>
</file>