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Planilha Orçamento " sheetId="1" r:id="rId1"/>
    <sheet name="Cronograma" sheetId="2" r:id="rId2"/>
  </sheets>
  <definedNames>
    <definedName name="_xlfn.IFERROR" hidden="1">#NAME?</definedName>
    <definedName name="_xlnm.Print_Area" localSheetId="1">'Cronograma'!$A$1:$L$20</definedName>
    <definedName name="_xlnm.Print_Area" localSheetId="0">'Planilha Orçamento '!$A$1:$K$43</definedName>
  </definedNames>
  <calcPr fullCalcOnLoad="1"/>
</workbook>
</file>

<file path=xl/sharedStrings.xml><?xml version="1.0" encoding="utf-8"?>
<sst xmlns="http://schemas.openxmlformats.org/spreadsheetml/2006/main" count="151" uniqueCount="100">
  <si>
    <t>PREFEITURA MUNICIPAL DE JACIARA</t>
  </si>
  <si>
    <t>ITEM</t>
  </si>
  <si>
    <t>M2</t>
  </si>
  <si>
    <t>BDI:</t>
  </si>
  <si>
    <t>1.0</t>
  </si>
  <si>
    <t>1.1</t>
  </si>
  <si>
    <t>4.0</t>
  </si>
  <si>
    <t>4.1</t>
  </si>
  <si>
    <t>5.0</t>
  </si>
  <si>
    <t>2.0</t>
  </si>
  <si>
    <t>2.1</t>
  </si>
  <si>
    <t>3.0</t>
  </si>
  <si>
    <t>3.1</t>
  </si>
  <si>
    <t>CRONOGRAMA FÍSICO - FINANCEIRO</t>
  </si>
  <si>
    <t>ETAPA</t>
  </si>
  <si>
    <t>VALOR</t>
  </si>
  <si>
    <t>%</t>
  </si>
  <si>
    <t>Total</t>
  </si>
  <si>
    <t>VALOR ACUMULADO</t>
  </si>
  <si>
    <t>MUNICÍPIO : JACIARA - MT.</t>
  </si>
  <si>
    <t>DRENAGEM PROFUNDA</t>
  </si>
  <si>
    <t>SERVIÇOS TÉCNICOS</t>
  </si>
  <si>
    <t>SINAPI</t>
  </si>
  <si>
    <t>SERVIÇO</t>
  </si>
  <si>
    <t>MOVIMENTO DE TERRA</t>
  </si>
  <si>
    <t>REDE DE AGUAS PLUVIAIS</t>
  </si>
  <si>
    <t>BOLETIM</t>
  </si>
  <si>
    <t>CÓDIGO</t>
  </si>
  <si>
    <t>BDI</t>
  </si>
  <si>
    <t>DESCRIÇÃO DO SERVIÇO</t>
  </si>
  <si>
    <t>UND.</t>
  </si>
  <si>
    <t>QUANTIDADE</t>
  </si>
  <si>
    <t>PREÇO</t>
  </si>
  <si>
    <t>UNITÁRIO (R$)</t>
  </si>
  <si>
    <t>UNIT. + BDI (R$)</t>
  </si>
  <si>
    <t>TOTAL (R$)</t>
  </si>
  <si>
    <t>M</t>
  </si>
  <si>
    <t>M3</t>
  </si>
  <si>
    <t>LOCAÇÃO DE REDE DE ÁGUA OU ESGOTO. AF_10/2018</t>
  </si>
  <si>
    <t>ESCAVAÇÃO MECANIZADA DE VALA COM PROF. MAIOR QUE 1,5 M ATÉ 3,0 M (MÉDIA ENTRE MONTANTE E JUSANTE/UMA COMPOSIÇÃO POR TRECHO), COM ESCAVADEIRA HIDRÁULICA (0,8 M3/111 HP), LARG. DE 1,5 M A 2,5 M, EM SOLO DE 1A CATEGORIA, LOCAIS COM BAIXO NÍVEL DE INTERFERÊNCIA. AF_01/2015</t>
  </si>
  <si>
    <t>REATERRO MECANIZADO DE VALA COM ESCAVADEIRA HIDRÁULICA (CAPACIDADE DA CAÇAMBA: 0,8 M³ / POTÊNCIA: 111 HP), LARGURA DE 1,5 A 2,5 M, PROFUNDIDADE DE 1,5 A 3,0 M, COM SOLO (SEM SUBSTITUIÇÃO) DE 1ª CATEGORIA EM LOCAIS COM BAIXO NÍVEL DE INTERFERÊNCIA. AF_04/2016</t>
  </si>
  <si>
    <t>PREPARO DE FUNDO DE VALA COM LARGURA MENOR QUE 1,5 M, EM LOCAL COM NÍVEL BAIXO DE INTERFERÊNCIA. AF_06/2016</t>
  </si>
  <si>
    <t>ASSENTAMENTO DE TUBO DE CONCRETO PARA REDES COLETORAS DE ÁGUAS PLUVIAIS, DIÂMETRO DE 800 MM, JUNTA RÍGIDA, INSTALADO EM LOCAL COM BAIXO NÍVEL DE INTERFERÊNCIAS (NÃO INCLUI FORNECIMENTO). AF_12/2015</t>
  </si>
  <si>
    <t>ASSENTAMENTO DE TUBO DE CONCRETO PARA REDES COLETORAS DE ÁGUAS PLUVIAIS, DIÂMETRO DE 1000 MM, JUNTA RÍGIDA, INSTALADO EM LOCAL COM BAIXO NÍVEL DE INTERFERÊNCIAS (NÃO INCLUI FORNECIMENTO). AF_12/2015</t>
  </si>
  <si>
    <t>CAIXA DE LIGAÇÃO E PASSAGEM</t>
  </si>
  <si>
    <t>CAIXA ENTERRADA HIDRÁULICA RETANGULAR, EM ALVENARIA COM BLOCOS DE CONCRETO, DIMENSÕES INTERNAS: 1X1X0,6 M PARA REDE DE DRENAGEM. AF_05/2018</t>
  </si>
  <si>
    <t>POÇO DE VISITA</t>
  </si>
  <si>
    <t>BASE PARA POÇO DE VISITA RETANGULAR PARA DRENAGEM, EM ALVENARIA COM BLOCOS DE CONCRETO, DIMENSÕES INTERNAS = 1,5X1,5 M, PROFUNDIDADE = 1,45 M, EXCLUINDO TAMPÃO. AF_05/2018</t>
  </si>
  <si>
    <t>CHAMINÉ CIRCULAR PARA POÇO DE VISITA PARA DRENAGEM, EM ALVENARIA COM TIJOLOS CERÂMICOS MACIÇOS, DIÂMETRO INTERNO = 0,6 M. AF_05/2018</t>
  </si>
  <si>
    <t>TAMPAO FOFO ARTICULADO, CLASSE B125 CARGA MAX 12,5 T, REDONDO TAMPA 600 MM, REDE PLUVIAL/ESGOTO, P = CHAMINE CX AREIA / POCO VISITA ASSENTADO COM ARG CIM/AREIA 1:4, FORNECIMENTO E ASSENTAMENTO</t>
  </si>
  <si>
    <t>UN</t>
  </si>
  <si>
    <t>TOTAL GERAL DO ORÇAMENTO &gt;&gt;</t>
  </si>
  <si>
    <t xml:space="preserve">LOCAL: DIVERSAS RUAS
</t>
  </si>
  <si>
    <t>DATA: 24/08/2020</t>
  </si>
  <si>
    <t>ADMINISTRAÇÃO LOCAL</t>
  </si>
  <si>
    <t>COMPOSIÇÃO</t>
  </si>
  <si>
    <t>SUB-TOTAL 1.0 &gt;&gt;</t>
  </si>
  <si>
    <t>CANTEIRO DE OBRA</t>
  </si>
  <si>
    <t>SUB-TOTAL 2.0 &gt;&gt;</t>
  </si>
  <si>
    <t>SERVIÇOS PRELIMINARES</t>
  </si>
  <si>
    <t>PLACA DE OBRA EM CHAPA DE ACO GALVANIZADO (2,5m X 4,00m)</t>
  </si>
  <si>
    <t>SUB-TOTAL 3.0 &gt;&gt;</t>
  </si>
  <si>
    <t>SUB-TOTAL 5.0 &gt;&gt;</t>
  </si>
  <si>
    <t>SUB-TOTAL 6.0 &gt;&gt;</t>
  </si>
  <si>
    <t>SUB-TOTAL 7.0 &gt;&gt;</t>
  </si>
  <si>
    <t>SUB-TOTAL 8.0 &gt;&gt;</t>
  </si>
  <si>
    <t>SUB-TOTAL 9.0 &gt;&gt;</t>
  </si>
  <si>
    <t>H</t>
  </si>
  <si>
    <t>EXECUÇÃO DE DEPÓSITO EM CANTEIRO DE OBRA EM CHAPA DE MADEIRA COMPENSADA, NÃO INCLUSO MOBILIÁRIO. AF_04/2016</t>
  </si>
  <si>
    <t>CREA Nº :5530/D - MT/RNP:120.506.8414</t>
  </si>
  <si>
    <t xml:space="preserve">RESPONSÁVEL TÉCNICO:AMARILDO TICIANEL     </t>
  </si>
  <si>
    <t>NÃO DESONERADO</t>
  </si>
  <si>
    <t>PLANILHA ORÇAMENTÁRIA</t>
  </si>
  <si>
    <t xml:space="preserve">SINAPI (JULHO/2020) </t>
  </si>
  <si>
    <t>Composição 01</t>
  </si>
  <si>
    <t>Composição 02</t>
  </si>
  <si>
    <t>MESTRE DE OBRAS COM ENCARGOS COMPLEMENTARES</t>
  </si>
  <si>
    <t>1.2</t>
  </si>
  <si>
    <t>ENGENHEIRO CIVIL JUNIOR COM ENCARGOS COMPLEMENTARES</t>
  </si>
  <si>
    <t xml:space="preserve">
1º Mês 
</t>
  </si>
  <si>
    <t xml:space="preserve">
2º Mês 
</t>
  </si>
  <si>
    <t>3º Mês</t>
  </si>
  <si>
    <t xml:space="preserve">
4º Mês 
</t>
  </si>
  <si>
    <t>VALOR TOTAL</t>
  </si>
  <si>
    <t>OBRA: DRENAGEM ÁGUAS PLUVIAIS - MUNICÍPIO DE JACIARA - MT</t>
  </si>
  <si>
    <t>ESCAVAÇÃO</t>
  </si>
  <si>
    <t>4.1.1</t>
  </si>
  <si>
    <t>5.1</t>
  </si>
  <si>
    <t>5.1.1</t>
  </si>
  <si>
    <t>5.1.2</t>
  </si>
  <si>
    <t>5.1.3</t>
  </si>
  <si>
    <t>6.0</t>
  </si>
  <si>
    <t>6.1</t>
  </si>
  <si>
    <t>6.2</t>
  </si>
  <si>
    <t>7.0</t>
  </si>
  <si>
    <t>7.1</t>
  </si>
  <si>
    <t>8.0</t>
  </si>
  <si>
    <t>8.1</t>
  </si>
  <si>
    <t>8.2</t>
  </si>
  <si>
    <t>8.3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</si>
</sst>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_);_(&quot;R$ &quot;* \(#,##0\);_(&quot;R$ &quot;* &quot;-&quot;_);_(@_)"/>
    <numFmt numFmtId="165" formatCode="_(* #,##0_);_(* \(#,##0\);_(* &quot;-&quot;_);_(@_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#,##0.00;[Red]#,##0.00"/>
    <numFmt numFmtId="169" formatCode="_(* #,##0.00000_);_(* \(#,##0.00000\);_(* &quot;-&quot;??_);_(@_)"/>
    <numFmt numFmtId="170" formatCode="&quot;R$ &quot;#,##0.00;[Red]&quot;R$ &quot;#,##0.00"/>
    <numFmt numFmtId="171" formatCode="#,##0.0000"/>
    <numFmt numFmtId="172" formatCode="0.000000"/>
    <numFmt numFmtId="173" formatCode="_(&quot;R$&quot;* #,##0.00_);_(&quot;R$&quot;* \(#,##0.00\);_(&quot;R$&quot;* &quot;-&quot;??_);_(@_)"/>
    <numFmt numFmtId="174" formatCode="0.0"/>
    <numFmt numFmtId="175" formatCode="#,##0.00_ ;\-#,##0.00\ "/>
    <numFmt numFmtId="176" formatCode="0.0%"/>
    <numFmt numFmtId="177" formatCode="_-&quot;R$&quot;* #,##0.00_-;\-&quot;R$&quot;* #,##0.00_-;_-&quot;R$&quot;* &quot;-&quot;??_-;_-@_-"/>
    <numFmt numFmtId="178" formatCode="&quot;R$&quot;#,##0.00"/>
    <numFmt numFmtId="179" formatCode="0.00000000"/>
    <numFmt numFmtId="180" formatCode="0.0000000"/>
    <numFmt numFmtId="181" formatCode="0.00000"/>
    <numFmt numFmtId="182" formatCode="0.0000"/>
    <numFmt numFmtId="183" formatCode="0.000"/>
    <numFmt numFmtId="184" formatCode="&quot;R$&quot;\ #,##0.00"/>
    <numFmt numFmtId="185" formatCode="0.000%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Book Antiqua"/>
      <family val="1"/>
    </font>
    <font>
      <b/>
      <sz val="14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36"/>
      <color indexed="8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0"/>
      <name val="Helv"/>
      <family val="0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 tint="0.3499900102615356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6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51">
      <alignment/>
      <protection/>
    </xf>
    <xf numFmtId="0" fontId="0" fillId="0" borderId="0" xfId="51" applyFill="1" applyBorder="1">
      <alignment/>
      <protection/>
    </xf>
    <xf numFmtId="0" fontId="6" fillId="0" borderId="0" xfId="51" applyFont="1" applyFill="1" applyBorder="1">
      <alignment/>
      <protection/>
    </xf>
    <xf numFmtId="0" fontId="6" fillId="0" borderId="0" xfId="51" applyFont="1">
      <alignment/>
      <protection/>
    </xf>
    <xf numFmtId="0" fontId="0" fillId="0" borderId="0" xfId="51" applyAlignment="1">
      <alignment horizontal="center"/>
      <protection/>
    </xf>
    <xf numFmtId="0" fontId="6" fillId="0" borderId="0" xfId="51" applyFont="1" applyAlignment="1">
      <alignment horizontal="left"/>
      <protection/>
    </xf>
    <xf numFmtId="0" fontId="0" fillId="0" borderId="0" xfId="51" applyAlignment="1">
      <alignment horizontal="right"/>
      <protection/>
    </xf>
    <xf numFmtId="0" fontId="13" fillId="0" borderId="0" xfId="51" applyFont="1" applyFill="1" applyBorder="1">
      <alignment/>
      <protection/>
    </xf>
    <xf numFmtId="0" fontId="12" fillId="0" borderId="0" xfId="51" applyFont="1" applyFill="1" applyBorder="1">
      <alignment/>
      <protection/>
    </xf>
    <xf numFmtId="0" fontId="0" fillId="0" borderId="0" xfId="51" applyFill="1" applyAlignment="1">
      <alignment horizontal="center"/>
      <protection/>
    </xf>
    <xf numFmtId="0" fontId="15" fillId="0" borderId="0" xfId="51" applyFont="1">
      <alignment/>
      <protection/>
    </xf>
    <xf numFmtId="167" fontId="6" fillId="0" borderId="0" xfId="51" applyNumberFormat="1" applyFont="1" applyFill="1" applyBorder="1">
      <alignment/>
      <protection/>
    </xf>
    <xf numFmtId="0" fontId="11" fillId="33" borderId="10" xfId="51" applyFont="1" applyFill="1" applyBorder="1">
      <alignment/>
      <protection/>
    </xf>
    <xf numFmtId="0" fontId="15" fillId="33" borderId="0" xfId="51" applyFont="1" applyFill="1" applyBorder="1">
      <alignment/>
      <protection/>
    </xf>
    <xf numFmtId="0" fontId="15" fillId="33" borderId="11" xfId="51" applyFont="1" applyFill="1" applyBorder="1">
      <alignment/>
      <protection/>
    </xf>
    <xf numFmtId="0" fontId="15" fillId="33" borderId="10" xfId="51" applyFont="1" applyFill="1" applyBorder="1">
      <alignment/>
      <protection/>
    </xf>
    <xf numFmtId="0" fontId="16" fillId="33" borderId="12" xfId="51" applyFont="1" applyFill="1" applyBorder="1" applyAlignment="1">
      <alignment horizontal="center" vertical="center"/>
      <protection/>
    </xf>
    <xf numFmtId="0" fontId="16" fillId="34" borderId="12" xfId="51" applyFont="1" applyFill="1" applyBorder="1" applyAlignment="1">
      <alignment horizontal="center" vertical="center"/>
      <protection/>
    </xf>
    <xf numFmtId="0" fontId="16" fillId="33" borderId="13" xfId="51" applyFont="1" applyFill="1" applyBorder="1" applyAlignment="1">
      <alignment horizontal="center" vertical="center"/>
      <protection/>
    </xf>
    <xf numFmtId="10" fontId="15" fillId="0" borderId="0" xfId="51" applyNumberFormat="1" applyFont="1">
      <alignment/>
      <protection/>
    </xf>
    <xf numFmtId="167" fontId="16" fillId="35" borderId="14" xfId="71" applyFont="1" applyFill="1" applyBorder="1" applyAlignment="1">
      <alignment horizontal="center" vertical="center" wrapText="1"/>
    </xf>
    <xf numFmtId="2" fontId="0" fillId="33" borderId="12" xfId="53" applyNumberFormat="1" applyFill="1" applyBorder="1" applyAlignment="1">
      <alignment horizontal="center" vertical="center"/>
      <protection/>
    </xf>
    <xf numFmtId="1" fontId="0" fillId="33" borderId="12" xfId="54" applyNumberFormat="1" applyFill="1" applyBorder="1" applyAlignment="1">
      <alignment horizontal="center" vertical="center" wrapText="1"/>
      <protection/>
    </xf>
    <xf numFmtId="167" fontId="0" fillId="33" borderId="12" xfId="69" applyFont="1" applyFill="1" applyBorder="1" applyAlignment="1">
      <alignment horizontal="right" vertical="center"/>
    </xf>
    <xf numFmtId="4" fontId="0" fillId="33" borderId="12" xfId="71" applyNumberFormat="1" applyFont="1" applyFill="1" applyBorder="1" applyAlignment="1">
      <alignment horizontal="right" vertical="center"/>
    </xf>
    <xf numFmtId="0" fontId="16" fillId="35" borderId="12" xfId="53" applyFont="1" applyFill="1" applyBorder="1" applyAlignment="1">
      <alignment horizontal="center" vertical="center"/>
      <protection/>
    </xf>
    <xf numFmtId="0" fontId="16" fillId="35" borderId="12" xfId="53" applyFont="1" applyFill="1" applyBorder="1" applyAlignment="1">
      <alignment horizontal="center" vertical="center" wrapText="1"/>
      <protection/>
    </xf>
    <xf numFmtId="0" fontId="16" fillId="35" borderId="12" xfId="53" applyFont="1" applyFill="1" applyBorder="1" applyAlignment="1">
      <alignment vertical="center"/>
      <protection/>
    </xf>
    <xf numFmtId="178" fontId="16" fillId="33" borderId="12" xfId="53" applyNumberFormat="1" applyFont="1" applyFill="1" applyBorder="1" applyAlignment="1">
      <alignment horizontal="right" vertical="center"/>
      <protection/>
    </xf>
    <xf numFmtId="2" fontId="16" fillId="35" borderId="12" xfId="53" applyNumberFormat="1" applyFont="1" applyFill="1" applyBorder="1" applyAlignment="1">
      <alignment horizontal="center" vertical="center"/>
      <protection/>
    </xf>
    <xf numFmtId="174" fontId="16" fillId="35" borderId="12" xfId="53" applyNumberFormat="1" applyFont="1" applyFill="1" applyBorder="1" applyAlignment="1">
      <alignment horizontal="center" vertical="center"/>
      <protection/>
    </xf>
    <xf numFmtId="0" fontId="0" fillId="35" borderId="12" xfId="53" applyFill="1" applyBorder="1" applyAlignment="1">
      <alignment horizontal="center" vertical="center"/>
      <protection/>
    </xf>
    <xf numFmtId="167" fontId="0" fillId="35" borderId="12" xfId="69" applyFont="1" applyFill="1" applyBorder="1" applyAlignment="1">
      <alignment vertical="center"/>
    </xf>
    <xf numFmtId="167" fontId="0" fillId="35" borderId="12" xfId="71" applyFont="1" applyFill="1" applyBorder="1" applyAlignment="1">
      <alignment vertical="center"/>
    </xf>
    <xf numFmtId="167" fontId="0" fillId="35" borderId="12" xfId="71" applyFont="1" applyFill="1" applyBorder="1" applyAlignment="1">
      <alignment horizontal="right" vertical="center"/>
    </xf>
    <xf numFmtId="0" fontId="58" fillId="33" borderId="12" xfId="54" applyFont="1" applyFill="1" applyBorder="1" applyAlignment="1">
      <alignment vertical="center" wrapText="1"/>
      <protection/>
    </xf>
    <xf numFmtId="0" fontId="58" fillId="33" borderId="12" xfId="54" applyFont="1" applyFill="1" applyBorder="1" applyAlignment="1">
      <alignment horizontal="center" vertical="center" wrapText="1"/>
      <protection/>
    </xf>
    <xf numFmtId="4" fontId="58" fillId="33" borderId="12" xfId="54" applyNumberFormat="1" applyFont="1" applyFill="1" applyBorder="1" applyAlignment="1">
      <alignment vertical="center" wrapText="1"/>
      <protection/>
    </xf>
    <xf numFmtId="43" fontId="0" fillId="0" borderId="12" xfId="51" applyNumberFormat="1" applyFont="1" applyBorder="1" applyAlignment="1">
      <alignment horizontal="right" vertical="center"/>
      <protection/>
    </xf>
    <xf numFmtId="0" fontId="16" fillId="0" borderId="12" xfId="53" applyFont="1" applyBorder="1" applyAlignment="1">
      <alignment vertical="center"/>
      <protection/>
    </xf>
    <xf numFmtId="0" fontId="16" fillId="0" borderId="12" xfId="53" applyFont="1" applyBorder="1" applyAlignment="1">
      <alignment horizontal="center" vertical="center"/>
      <protection/>
    </xf>
    <xf numFmtId="167" fontId="16" fillId="0" borderId="12" xfId="69" applyFont="1" applyBorder="1" applyAlignment="1">
      <alignment vertical="center"/>
    </xf>
    <xf numFmtId="2" fontId="0" fillId="35" borderId="12" xfId="71" applyNumberFormat="1" applyFont="1" applyFill="1" applyBorder="1" applyAlignment="1">
      <alignment vertical="center"/>
    </xf>
    <xf numFmtId="2" fontId="0" fillId="35" borderId="12" xfId="71" applyNumberFormat="1" applyFont="1" applyFill="1" applyBorder="1" applyAlignment="1">
      <alignment horizontal="right" vertical="center"/>
    </xf>
    <xf numFmtId="0" fontId="6" fillId="35" borderId="12" xfId="51" applyFont="1" applyFill="1" applyBorder="1">
      <alignment/>
      <protection/>
    </xf>
    <xf numFmtId="0" fontId="16" fillId="33" borderId="12" xfId="53" applyFont="1" applyFill="1" applyBorder="1" applyAlignment="1">
      <alignment vertical="center"/>
      <protection/>
    </xf>
    <xf numFmtId="0" fontId="0" fillId="35" borderId="12" xfId="51" applyFill="1" applyBorder="1">
      <alignment/>
      <protection/>
    </xf>
    <xf numFmtId="49" fontId="16" fillId="35" borderId="12" xfId="53" applyNumberFormat="1" applyFont="1" applyFill="1" applyBorder="1" applyAlignment="1">
      <alignment horizontal="center" vertical="center"/>
      <protection/>
    </xf>
    <xf numFmtId="0" fontId="0" fillId="2" borderId="0" xfId="51" applyFill="1" applyBorder="1">
      <alignment/>
      <protection/>
    </xf>
    <xf numFmtId="0" fontId="8" fillId="2" borderId="0" xfId="51" applyFont="1" applyFill="1" applyBorder="1" applyAlignment="1">
      <alignment vertical="center" wrapText="1"/>
      <protection/>
    </xf>
    <xf numFmtId="0" fontId="8" fillId="2" borderId="0" xfId="51" applyFont="1" applyFill="1" applyBorder="1" applyAlignment="1">
      <alignment horizontal="center" vertical="center"/>
      <protection/>
    </xf>
    <xf numFmtId="0" fontId="8" fillId="2" borderId="0" xfId="51" applyFont="1" applyFill="1" applyBorder="1" applyAlignment="1">
      <alignment vertical="center"/>
      <protection/>
    </xf>
    <xf numFmtId="0" fontId="9" fillId="2" borderId="0" xfId="51" applyFont="1" applyFill="1" applyBorder="1" applyAlignment="1">
      <alignment horizontal="right" vertical="center"/>
      <protection/>
    </xf>
    <xf numFmtId="0" fontId="5" fillId="2" borderId="0" xfId="51" applyFont="1" applyFill="1" applyBorder="1" applyAlignment="1">
      <alignment vertical="center"/>
      <protection/>
    </xf>
    <xf numFmtId="0" fontId="8" fillId="2" borderId="0" xfId="51" applyFont="1" applyFill="1" applyBorder="1" applyAlignment="1">
      <alignment horizontal="right" vertical="center"/>
      <protection/>
    </xf>
    <xf numFmtId="0" fontId="6" fillId="2" borderId="0" xfId="51" applyFont="1" applyFill="1" applyBorder="1">
      <alignment/>
      <protection/>
    </xf>
    <xf numFmtId="10" fontId="3" fillId="2" borderId="0" xfId="0" applyNumberFormat="1" applyFont="1" applyFill="1" applyBorder="1" applyAlignment="1">
      <alignment horizontal="center" vertical="center" wrapText="1"/>
    </xf>
    <xf numFmtId="0" fontId="0" fillId="2" borderId="11" xfId="51" applyFill="1" applyBorder="1">
      <alignment/>
      <protection/>
    </xf>
    <xf numFmtId="0" fontId="16" fillId="2" borderId="0" xfId="51" applyFont="1" applyFill="1" applyBorder="1" applyAlignment="1">
      <alignment horizontal="center"/>
      <protection/>
    </xf>
    <xf numFmtId="0" fontId="16" fillId="35" borderId="13" xfId="53" applyFont="1" applyFill="1" applyBorder="1" applyAlignment="1">
      <alignment vertical="center"/>
      <protection/>
    </xf>
    <xf numFmtId="0" fontId="16" fillId="35" borderId="13" xfId="53" applyFont="1" applyFill="1" applyBorder="1" applyAlignment="1">
      <alignment horizontal="center" vertical="center" wrapText="1"/>
      <protection/>
    </xf>
    <xf numFmtId="2" fontId="16" fillId="35" borderId="15" xfId="53" applyNumberFormat="1" applyFont="1" applyFill="1" applyBorder="1" applyAlignment="1">
      <alignment horizontal="center" vertical="center"/>
      <protection/>
    </xf>
    <xf numFmtId="167" fontId="0" fillId="35" borderId="13" xfId="71" applyFont="1" applyFill="1" applyBorder="1" applyAlignment="1">
      <alignment horizontal="right" vertical="center"/>
    </xf>
    <xf numFmtId="2" fontId="0" fillId="33" borderId="15" xfId="53" applyNumberFormat="1" applyFill="1" applyBorder="1" applyAlignment="1">
      <alignment horizontal="center" vertical="center"/>
      <protection/>
    </xf>
    <xf numFmtId="0" fontId="16" fillId="0" borderId="15" xfId="53" applyFont="1" applyBorder="1" applyAlignment="1">
      <alignment vertical="center"/>
      <protection/>
    </xf>
    <xf numFmtId="10" fontId="16" fillId="33" borderId="13" xfId="71" applyNumberFormat="1" applyFont="1" applyFill="1" applyBorder="1" applyAlignment="1">
      <alignment vertical="center"/>
    </xf>
    <xf numFmtId="0" fontId="13" fillId="35" borderId="13" xfId="51" applyFont="1" applyFill="1" applyBorder="1">
      <alignment/>
      <protection/>
    </xf>
    <xf numFmtId="0" fontId="6" fillId="35" borderId="13" xfId="51" applyFont="1" applyFill="1" applyBorder="1">
      <alignment/>
      <protection/>
    </xf>
    <xf numFmtId="167" fontId="0" fillId="35" borderId="13" xfId="70" applyFont="1" applyFill="1" applyBorder="1" applyAlignment="1">
      <alignment/>
    </xf>
    <xf numFmtId="49" fontId="16" fillId="35" borderId="15" xfId="53" applyNumberFormat="1" applyFont="1" applyFill="1" applyBorder="1" applyAlignment="1">
      <alignment horizontal="center" vertical="center"/>
      <protection/>
    </xf>
    <xf numFmtId="178" fontId="16" fillId="35" borderId="16" xfId="51" applyNumberFormat="1" applyFont="1" applyFill="1" applyBorder="1">
      <alignment/>
      <protection/>
    </xf>
    <xf numFmtId="10" fontId="11" fillId="0" borderId="13" xfId="51" applyNumberFormat="1" applyFont="1" applyFill="1" applyBorder="1">
      <alignment/>
      <protection/>
    </xf>
    <xf numFmtId="2" fontId="0" fillId="12" borderId="15" xfId="53" applyNumberFormat="1" applyFill="1" applyBorder="1" applyAlignment="1">
      <alignment horizontal="center" vertical="center"/>
      <protection/>
    </xf>
    <xf numFmtId="1" fontId="0" fillId="12" borderId="12" xfId="54" applyNumberFormat="1" applyFill="1" applyBorder="1" applyAlignment="1">
      <alignment horizontal="center" vertical="center" wrapText="1"/>
      <protection/>
    </xf>
    <xf numFmtId="2" fontId="0" fillId="12" borderId="12" xfId="53" applyNumberFormat="1" applyFill="1" applyBorder="1" applyAlignment="1">
      <alignment horizontal="center" vertical="center"/>
      <protection/>
    </xf>
    <xf numFmtId="0" fontId="58" fillId="12" borderId="12" xfId="54" applyFont="1" applyFill="1" applyBorder="1" applyAlignment="1">
      <alignment vertical="center" wrapText="1"/>
      <protection/>
    </xf>
    <xf numFmtId="0" fontId="58" fillId="12" borderId="12" xfId="54" applyFont="1" applyFill="1" applyBorder="1" applyAlignment="1">
      <alignment horizontal="center" vertical="center" wrapText="1"/>
      <protection/>
    </xf>
    <xf numFmtId="167" fontId="0" fillId="12" borderId="12" xfId="69" applyFont="1" applyFill="1" applyBorder="1" applyAlignment="1">
      <alignment horizontal="right" vertical="center"/>
    </xf>
    <xf numFmtId="4" fontId="58" fillId="12" borderId="12" xfId="54" applyNumberFormat="1" applyFont="1" applyFill="1" applyBorder="1" applyAlignment="1">
      <alignment vertical="center" wrapText="1"/>
      <protection/>
    </xf>
    <xf numFmtId="4" fontId="0" fillId="12" borderId="12" xfId="71" applyNumberFormat="1" applyFont="1" applyFill="1" applyBorder="1" applyAlignment="1">
      <alignment horizontal="right" vertical="center"/>
    </xf>
    <xf numFmtId="43" fontId="0" fillId="12" borderId="12" xfId="51" applyNumberFormat="1" applyFont="1" applyFill="1" applyBorder="1" applyAlignment="1">
      <alignment horizontal="right" vertical="center"/>
      <protection/>
    </xf>
    <xf numFmtId="10" fontId="0" fillId="12" borderId="13" xfId="56" applyNumberFormat="1" applyFont="1" applyFill="1" applyBorder="1" applyAlignment="1">
      <alignment/>
    </xf>
    <xf numFmtId="10" fontId="0" fillId="0" borderId="13" xfId="56" applyNumberFormat="1" applyFont="1" applyFill="1" applyBorder="1" applyAlignment="1">
      <alignment vertical="center"/>
    </xf>
    <xf numFmtId="43" fontId="0" fillId="12" borderId="12" xfId="69" applyNumberFormat="1" applyFont="1" applyFill="1" applyBorder="1" applyAlignment="1">
      <alignment horizontal="right" vertical="center"/>
    </xf>
    <xf numFmtId="1" fontId="16" fillId="12" borderId="12" xfId="54" applyNumberFormat="1" applyFont="1" applyFill="1" applyBorder="1" applyAlignment="1">
      <alignment horizontal="center" vertical="center" wrapText="1"/>
      <protection/>
    </xf>
    <xf numFmtId="4" fontId="16" fillId="0" borderId="0" xfId="51" applyNumberFormat="1" applyFont="1">
      <alignment/>
      <protection/>
    </xf>
    <xf numFmtId="10" fontId="6" fillId="0" borderId="0" xfId="51" applyNumberFormat="1" applyFont="1">
      <alignment/>
      <protection/>
    </xf>
    <xf numFmtId="0" fontId="15" fillId="0" borderId="12" xfId="51" applyFont="1" applyFill="1" applyBorder="1" applyAlignment="1">
      <alignment horizontal="center" vertical="center"/>
      <protection/>
    </xf>
    <xf numFmtId="0" fontId="16" fillId="0" borderId="12" xfId="51" applyFont="1" applyFill="1" applyBorder="1" applyAlignment="1">
      <alignment horizontal="center" vertical="center"/>
      <protection/>
    </xf>
    <xf numFmtId="4" fontId="18" fillId="33" borderId="15" xfId="51" applyNumberFormat="1" applyFont="1" applyFill="1" applyBorder="1" applyAlignment="1">
      <alignment vertical="center"/>
      <protection/>
    </xf>
    <xf numFmtId="39" fontId="16" fillId="33" borderId="17" xfId="70" applyNumberFormat="1" applyFont="1" applyFill="1" applyBorder="1" applyAlignment="1">
      <alignment horizontal="center" vertical="center"/>
    </xf>
    <xf numFmtId="4" fontId="20" fillId="34" borderId="12" xfId="51" applyNumberFormat="1" applyFont="1" applyFill="1" applyBorder="1" applyAlignment="1">
      <alignment horizontal="center" vertical="center"/>
      <protection/>
    </xf>
    <xf numFmtId="4" fontId="20" fillId="0" borderId="12" xfId="51" applyNumberFormat="1" applyFont="1" applyFill="1" applyBorder="1" applyAlignment="1">
      <alignment horizontal="center" vertical="center"/>
      <protection/>
    </xf>
    <xf numFmtId="4" fontId="20" fillId="33" borderId="12" xfId="51" applyNumberFormat="1" applyFont="1" applyFill="1" applyBorder="1" applyAlignment="1">
      <alignment horizontal="center" vertical="center"/>
      <protection/>
    </xf>
    <xf numFmtId="4" fontId="20" fillId="33" borderId="13" xfId="51" applyNumberFormat="1" applyFont="1" applyFill="1" applyBorder="1" applyAlignment="1">
      <alignment horizontal="center" vertical="center"/>
      <protection/>
    </xf>
    <xf numFmtId="2" fontId="18" fillId="33" borderId="15" xfId="51" applyNumberFormat="1" applyFont="1" applyFill="1" applyBorder="1" applyAlignment="1">
      <alignment vertical="center" wrapText="1"/>
      <protection/>
    </xf>
    <xf numFmtId="4" fontId="18" fillId="33" borderId="17" xfId="51" applyNumberFormat="1" applyFont="1" applyFill="1" applyBorder="1" applyAlignment="1">
      <alignment horizontal="center" vertical="center"/>
      <protection/>
    </xf>
    <xf numFmtId="2" fontId="18" fillId="33" borderId="15" xfId="51" applyNumberFormat="1" applyFont="1" applyFill="1" applyBorder="1" applyAlignment="1">
      <alignment vertical="center"/>
      <protection/>
    </xf>
    <xf numFmtId="2" fontId="18" fillId="33" borderId="18" xfId="51" applyNumberFormat="1" applyFont="1" applyFill="1" applyBorder="1" applyAlignment="1">
      <alignment vertical="center"/>
      <protection/>
    </xf>
    <xf numFmtId="2" fontId="18" fillId="33" borderId="19" xfId="51" applyNumberFormat="1" applyFont="1" applyFill="1" applyBorder="1" applyAlignment="1">
      <alignment vertical="center"/>
      <protection/>
    </xf>
    <xf numFmtId="4" fontId="18" fillId="33" borderId="20" xfId="51" applyNumberFormat="1" applyFont="1" applyFill="1" applyBorder="1" applyAlignment="1">
      <alignment horizontal="center" vertical="center"/>
      <protection/>
    </xf>
    <xf numFmtId="4" fontId="18" fillId="33" borderId="16" xfId="51" applyNumberFormat="1" applyFont="1" applyFill="1" applyBorder="1" applyAlignment="1">
      <alignment horizontal="center" vertical="center"/>
      <protection/>
    </xf>
    <xf numFmtId="4" fontId="16" fillId="33" borderId="21" xfId="51" applyNumberFormat="1" applyFont="1" applyFill="1" applyBorder="1" applyAlignment="1">
      <alignment horizontal="center" vertical="center"/>
      <protection/>
    </xf>
    <xf numFmtId="0" fontId="16" fillId="36" borderId="22" xfId="51" applyFont="1" applyFill="1" applyBorder="1" applyAlignment="1">
      <alignment vertical="center"/>
      <protection/>
    </xf>
    <xf numFmtId="0" fontId="15" fillId="36" borderId="23" xfId="51" applyFont="1" applyFill="1" applyBorder="1" applyAlignment="1">
      <alignment vertical="center"/>
      <protection/>
    </xf>
    <xf numFmtId="0" fontId="18" fillId="36" borderId="23" xfId="51" applyFont="1" applyFill="1" applyBorder="1" applyAlignment="1">
      <alignment vertical="center"/>
      <protection/>
    </xf>
    <xf numFmtId="0" fontId="19" fillId="36" borderId="23" xfId="51" applyFont="1" applyFill="1" applyBorder="1" applyAlignment="1">
      <alignment vertical="center" wrapText="1"/>
      <protection/>
    </xf>
    <xf numFmtId="0" fontId="15" fillId="36" borderId="24" xfId="51" applyFont="1" applyFill="1" applyBorder="1" applyAlignment="1">
      <alignment vertical="center"/>
      <protection/>
    </xf>
    <xf numFmtId="0" fontId="16" fillId="36" borderId="10" xfId="51" applyFont="1" applyFill="1" applyBorder="1" applyAlignment="1">
      <alignment vertical="center"/>
      <protection/>
    </xf>
    <xf numFmtId="0" fontId="16" fillId="36" borderId="0" xfId="51" applyFont="1" applyFill="1" applyBorder="1" applyAlignment="1">
      <alignment vertical="center"/>
      <protection/>
    </xf>
    <xf numFmtId="0" fontId="15" fillId="36" borderId="0" xfId="51" applyFont="1" applyFill="1" applyBorder="1" applyAlignment="1">
      <alignment vertical="center"/>
      <protection/>
    </xf>
    <xf numFmtId="0" fontId="18" fillId="36" borderId="0" xfId="51" applyFont="1" applyFill="1" applyBorder="1" applyAlignment="1">
      <alignment vertical="center"/>
      <protection/>
    </xf>
    <xf numFmtId="167" fontId="16" fillId="36" borderId="0" xfId="70" applyFont="1" applyFill="1" applyBorder="1" applyAlignment="1">
      <alignment vertical="center"/>
    </xf>
    <xf numFmtId="0" fontId="15" fillId="36" borderId="11" xfId="51" applyFont="1" applyFill="1" applyBorder="1" applyAlignment="1">
      <alignment vertical="center"/>
      <protection/>
    </xf>
    <xf numFmtId="0" fontId="16" fillId="36" borderId="25" xfId="51" applyFont="1" applyFill="1" applyBorder="1" applyAlignment="1">
      <alignment vertical="center"/>
      <protection/>
    </xf>
    <xf numFmtId="0" fontId="16" fillId="36" borderId="26" xfId="51" applyFont="1" applyFill="1" applyBorder="1" applyAlignment="1">
      <alignment vertical="center"/>
      <protection/>
    </xf>
    <xf numFmtId="0" fontId="15" fillId="36" borderId="26" xfId="51" applyFont="1" applyFill="1" applyBorder="1" applyAlignment="1">
      <alignment vertical="center"/>
      <protection/>
    </xf>
    <xf numFmtId="0" fontId="18" fillId="36" borderId="26" xfId="51" applyFont="1" applyFill="1" applyBorder="1" applyAlignment="1">
      <alignment vertical="center"/>
      <protection/>
    </xf>
    <xf numFmtId="14" fontId="16" fillId="36" borderId="26" xfId="51" applyNumberFormat="1" applyFont="1" applyFill="1" applyBorder="1" applyAlignment="1">
      <alignment horizontal="center" vertical="center" wrapText="1"/>
      <protection/>
    </xf>
    <xf numFmtId="0" fontId="15" fillId="36" borderId="27" xfId="51" applyFont="1" applyFill="1" applyBorder="1" applyAlignment="1">
      <alignment vertical="center"/>
      <protection/>
    </xf>
    <xf numFmtId="0" fontId="59" fillId="33" borderId="15" xfId="51" applyFont="1" applyFill="1" applyBorder="1" applyAlignment="1">
      <alignment horizontal="center" vertical="center"/>
      <protection/>
    </xf>
    <xf numFmtId="0" fontId="15" fillId="0" borderId="0" xfId="51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39" fontId="0" fillId="33" borderId="17" xfId="70" applyNumberFormat="1" applyFont="1" applyFill="1" applyBorder="1" applyAlignment="1">
      <alignment horizontal="center" vertical="center"/>
    </xf>
    <xf numFmtId="4" fontId="18" fillId="33" borderId="28" xfId="51" applyNumberFormat="1" applyFont="1" applyFill="1" applyBorder="1" applyAlignment="1">
      <alignment horizontal="center" vertical="center"/>
      <protection/>
    </xf>
    <xf numFmtId="2" fontId="18" fillId="34" borderId="28" xfId="70" applyNumberFormat="1" applyFont="1" applyFill="1" applyBorder="1" applyAlignment="1">
      <alignment horizontal="center" vertical="center"/>
    </xf>
    <xf numFmtId="9" fontId="15" fillId="33" borderId="17" xfId="56" applyFont="1" applyFill="1" applyBorder="1" applyAlignment="1">
      <alignment horizontal="center" vertical="center"/>
    </xf>
    <xf numFmtId="9" fontId="20" fillId="34" borderId="12" xfId="56" applyFont="1" applyFill="1" applyBorder="1" applyAlignment="1">
      <alignment horizontal="center" vertical="center"/>
    </xf>
    <xf numFmtId="9" fontId="20" fillId="0" borderId="12" xfId="56" applyFont="1" applyFill="1" applyBorder="1" applyAlignment="1">
      <alignment horizontal="center" vertical="center"/>
    </xf>
    <xf numFmtId="9" fontId="0" fillId="33" borderId="12" xfId="56" applyFont="1" applyFill="1" applyBorder="1" applyAlignment="1">
      <alignment horizontal="center" vertical="center"/>
    </xf>
    <xf numFmtId="2" fontId="18" fillId="33" borderId="28" xfId="70" applyNumberFormat="1" applyFont="1" applyFill="1" applyBorder="1" applyAlignment="1">
      <alignment horizontal="center" vertical="center"/>
    </xf>
    <xf numFmtId="4" fontId="18" fillId="33" borderId="20" xfId="56" applyNumberFormat="1" applyFont="1" applyFill="1" applyBorder="1" applyAlignment="1">
      <alignment horizontal="center" vertical="center"/>
    </xf>
    <xf numFmtId="4" fontId="16" fillId="33" borderId="16" xfId="56" applyNumberFormat="1" applyFont="1" applyFill="1" applyBorder="1" applyAlignment="1">
      <alignment horizontal="center" vertical="center"/>
    </xf>
    <xf numFmtId="4" fontId="18" fillId="33" borderId="13" xfId="51" applyNumberFormat="1" applyFont="1" applyFill="1" applyBorder="1" applyAlignment="1">
      <alignment horizontal="center" vertical="center"/>
      <protection/>
    </xf>
    <xf numFmtId="4" fontId="18" fillId="34" borderId="28" xfId="51" applyNumberFormat="1" applyFont="1" applyFill="1" applyBorder="1" applyAlignment="1">
      <alignment horizontal="center" vertical="center"/>
      <protection/>
    </xf>
    <xf numFmtId="4" fontId="18" fillId="34" borderId="16" xfId="51" applyNumberFormat="1" applyFont="1" applyFill="1" applyBorder="1" applyAlignment="1">
      <alignment horizontal="center" vertical="center"/>
      <protection/>
    </xf>
    <xf numFmtId="4" fontId="16" fillId="34" borderId="16" xfId="56" applyNumberFormat="1" applyFont="1" applyFill="1" applyBorder="1" applyAlignment="1">
      <alignment horizontal="center" vertical="center"/>
    </xf>
    <xf numFmtId="10" fontId="16" fillId="35" borderId="21" xfId="56" applyNumberFormat="1" applyFont="1" applyFill="1" applyBorder="1" applyAlignment="1">
      <alignment/>
    </xf>
    <xf numFmtId="0" fontId="7" fillId="2" borderId="10" xfId="51" applyFont="1" applyFill="1" applyBorder="1" applyAlignment="1">
      <alignment horizontal="left" vertical="center" wrapText="1"/>
      <protection/>
    </xf>
    <xf numFmtId="0" fontId="7" fillId="2" borderId="0" xfId="51" applyFont="1" applyFill="1" applyBorder="1" applyAlignment="1">
      <alignment horizontal="left" vertical="center" wrapText="1"/>
      <protection/>
    </xf>
    <xf numFmtId="0" fontId="4" fillId="2" borderId="10" xfId="51" applyFont="1" applyFill="1" applyBorder="1" applyAlignment="1">
      <alignment horizontal="left" vertical="center"/>
      <protection/>
    </xf>
    <xf numFmtId="0" fontId="4" fillId="2" borderId="0" xfId="51" applyFont="1" applyFill="1" applyBorder="1" applyAlignment="1">
      <alignment horizontal="left" vertical="center"/>
      <protection/>
    </xf>
    <xf numFmtId="0" fontId="7" fillId="2" borderId="10" xfId="51" applyFont="1" applyFill="1" applyBorder="1" applyAlignment="1">
      <alignment horizontal="left" vertical="center"/>
      <protection/>
    </xf>
    <xf numFmtId="0" fontId="7" fillId="2" borderId="0" xfId="51" applyFont="1" applyFill="1" applyBorder="1" applyAlignment="1">
      <alignment horizontal="left" vertical="center"/>
      <protection/>
    </xf>
    <xf numFmtId="2" fontId="16" fillId="33" borderId="12" xfId="53" applyNumberFormat="1" applyFont="1" applyFill="1" applyBorder="1" applyAlignment="1">
      <alignment horizontal="right" vertical="center"/>
      <protection/>
    </xf>
    <xf numFmtId="167" fontId="16" fillId="35" borderId="12" xfId="69" applyFont="1" applyFill="1" applyBorder="1" applyAlignment="1">
      <alignment horizontal="center" vertical="center"/>
    </xf>
    <xf numFmtId="167" fontId="16" fillId="35" borderId="14" xfId="69" applyFont="1" applyFill="1" applyBorder="1" applyAlignment="1">
      <alignment horizontal="center" vertical="center"/>
    </xf>
    <xf numFmtId="0" fontId="8" fillId="2" borderId="0" xfId="51" applyFont="1" applyFill="1" applyBorder="1" applyAlignment="1">
      <alignment horizontal="center" vertical="center"/>
      <protection/>
    </xf>
    <xf numFmtId="0" fontId="8" fillId="2" borderId="0" xfId="51" applyFont="1" applyFill="1" applyBorder="1" applyAlignment="1">
      <alignment horizontal="center" vertical="center" wrapText="1"/>
      <protection/>
    </xf>
    <xf numFmtId="0" fontId="10" fillId="8" borderId="29" xfId="51" applyFont="1" applyFill="1" applyBorder="1" applyAlignment="1">
      <alignment horizontal="center" vertical="center"/>
      <protection/>
    </xf>
    <xf numFmtId="0" fontId="10" fillId="8" borderId="30" xfId="51" applyFont="1" applyFill="1" applyBorder="1" applyAlignment="1">
      <alignment horizontal="center" vertical="center"/>
      <protection/>
    </xf>
    <xf numFmtId="0" fontId="10" fillId="8" borderId="31" xfId="51" applyFont="1" applyFill="1" applyBorder="1" applyAlignment="1">
      <alignment horizontal="center" vertical="center"/>
      <protection/>
    </xf>
    <xf numFmtId="2" fontId="16" fillId="0" borderId="15" xfId="53" applyNumberFormat="1" applyFont="1" applyBorder="1" applyAlignment="1">
      <alignment horizontal="center" vertical="center"/>
      <protection/>
    </xf>
    <xf numFmtId="0" fontId="16" fillId="0" borderId="12" xfId="53" applyFont="1" applyBorder="1" applyAlignment="1">
      <alignment horizontal="center" vertical="center"/>
      <protection/>
    </xf>
    <xf numFmtId="0" fontId="16" fillId="35" borderId="12" xfId="53" applyFont="1" applyFill="1" applyBorder="1" applyAlignment="1">
      <alignment horizontal="center" vertical="center"/>
      <protection/>
    </xf>
    <xf numFmtId="0" fontId="16" fillId="35" borderId="14" xfId="53" applyFont="1" applyFill="1" applyBorder="1" applyAlignment="1">
      <alignment horizontal="center" vertical="center"/>
      <protection/>
    </xf>
    <xf numFmtId="0" fontId="16" fillId="35" borderId="12" xfId="53" applyFont="1" applyFill="1" applyBorder="1" applyAlignment="1">
      <alignment horizontal="center" vertical="center" wrapText="1"/>
      <protection/>
    </xf>
    <xf numFmtId="0" fontId="16" fillId="35" borderId="14" xfId="53" applyFont="1" applyFill="1" applyBorder="1" applyAlignment="1">
      <alignment horizontal="center" vertical="center" wrapText="1"/>
      <protection/>
    </xf>
    <xf numFmtId="0" fontId="16" fillId="0" borderId="15" xfId="53" applyFont="1" applyBorder="1" applyAlignment="1">
      <alignment horizontal="center" vertical="center"/>
      <protection/>
    </xf>
    <xf numFmtId="0" fontId="14" fillId="2" borderId="22" xfId="51" applyFont="1" applyFill="1" applyBorder="1" applyAlignment="1">
      <alignment horizontal="center" vertical="center"/>
      <protection/>
    </xf>
    <xf numFmtId="0" fontId="14" fillId="2" borderId="23" xfId="51" applyFont="1" applyFill="1" applyBorder="1" applyAlignment="1">
      <alignment horizontal="center" vertical="center"/>
      <protection/>
    </xf>
    <xf numFmtId="0" fontId="14" fillId="2" borderId="24" xfId="51" applyFont="1" applyFill="1" applyBorder="1" applyAlignment="1">
      <alignment horizontal="center" vertical="center"/>
      <protection/>
    </xf>
    <xf numFmtId="0" fontId="16" fillId="35" borderId="19" xfId="53" applyFont="1" applyFill="1" applyBorder="1" applyAlignment="1">
      <alignment horizontal="right" vertical="center"/>
      <protection/>
    </xf>
    <xf numFmtId="0" fontId="16" fillId="35" borderId="16" xfId="53" applyFont="1" applyFill="1" applyBorder="1" applyAlignment="1">
      <alignment horizontal="right" vertical="center"/>
      <protection/>
    </xf>
    <xf numFmtId="0" fontId="16" fillId="35" borderId="15" xfId="53" applyFont="1" applyFill="1" applyBorder="1" applyAlignment="1">
      <alignment horizontal="center" vertical="center"/>
      <protection/>
    </xf>
    <xf numFmtId="0" fontId="16" fillId="35" borderId="18" xfId="53" applyFont="1" applyFill="1" applyBorder="1" applyAlignment="1">
      <alignment horizontal="center" vertical="center"/>
      <protection/>
    </xf>
    <xf numFmtId="0" fontId="17" fillId="2" borderId="22" xfId="51" applyFont="1" applyFill="1" applyBorder="1" applyAlignment="1">
      <alignment horizontal="center" vertical="center" wrapText="1"/>
      <protection/>
    </xf>
    <xf numFmtId="0" fontId="17" fillId="2" borderId="23" xfId="51" applyFont="1" applyFill="1" applyBorder="1" applyAlignment="1">
      <alignment horizontal="center" vertical="center" wrapText="1"/>
      <protection/>
    </xf>
    <xf numFmtId="0" fontId="17" fillId="2" borderId="24" xfId="51" applyFont="1" applyFill="1" applyBorder="1" applyAlignment="1">
      <alignment horizontal="center" vertical="center" wrapText="1"/>
      <protection/>
    </xf>
    <xf numFmtId="0" fontId="17" fillId="2" borderId="10" xfId="51" applyFont="1" applyFill="1" applyBorder="1" applyAlignment="1">
      <alignment horizontal="center" vertical="center" wrapText="1"/>
      <protection/>
    </xf>
    <xf numFmtId="0" fontId="17" fillId="2" borderId="0" xfId="51" applyFont="1" applyFill="1" applyBorder="1" applyAlignment="1">
      <alignment horizontal="center" vertical="center" wrapText="1"/>
      <protection/>
    </xf>
    <xf numFmtId="0" fontId="17" fillId="2" borderId="11" xfId="51" applyFont="1" applyFill="1" applyBorder="1" applyAlignment="1">
      <alignment horizontal="center" vertical="center" wrapText="1"/>
      <protection/>
    </xf>
    <xf numFmtId="0" fontId="17" fillId="2" borderId="25" xfId="51" applyFont="1" applyFill="1" applyBorder="1" applyAlignment="1">
      <alignment horizontal="center" vertical="center" wrapText="1"/>
      <protection/>
    </xf>
    <xf numFmtId="0" fontId="17" fillId="2" borderId="26" xfId="51" applyFont="1" applyFill="1" applyBorder="1" applyAlignment="1">
      <alignment horizontal="center" vertical="center" wrapText="1"/>
      <protection/>
    </xf>
    <xf numFmtId="0" fontId="17" fillId="2" borderId="27" xfId="51" applyFont="1" applyFill="1" applyBorder="1" applyAlignment="1">
      <alignment horizontal="center" vertical="center" wrapText="1"/>
      <protection/>
    </xf>
    <xf numFmtId="0" fontId="16" fillId="33" borderId="22" xfId="51" applyFont="1" applyFill="1" applyBorder="1" applyAlignment="1">
      <alignment horizontal="center" vertical="center"/>
      <protection/>
    </xf>
    <xf numFmtId="0" fontId="16" fillId="33" borderId="23" xfId="51" applyFont="1" applyFill="1" applyBorder="1" applyAlignment="1">
      <alignment horizontal="center" vertical="center"/>
      <protection/>
    </xf>
    <xf numFmtId="0" fontId="16" fillId="33" borderId="24" xfId="51" applyFont="1" applyFill="1" applyBorder="1" applyAlignment="1">
      <alignment horizontal="center" vertical="center"/>
      <protection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 2 10" xfId="52"/>
    <cellStyle name="Normal 2 2 2 2" xfId="53"/>
    <cellStyle name="Normal 5" xfId="54"/>
    <cellStyle name="Nota" xfId="55"/>
    <cellStyle name="Percent" xfId="56"/>
    <cellStyle name="Porcentagem 2" xfId="57"/>
    <cellStyle name="Porcentagem 3 2 2" xfId="58"/>
    <cellStyle name="Saíd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3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4"/>
  <sheetViews>
    <sheetView tabSelected="1" zoomScale="62" zoomScaleNormal="62" zoomScalePageLayoutView="0" workbookViewId="0" topLeftCell="A1">
      <selection activeCell="E15" sqref="E15"/>
    </sheetView>
  </sheetViews>
  <sheetFormatPr defaultColWidth="9.140625" defaultRowHeight="12.75"/>
  <cols>
    <col min="1" max="1" width="25.57421875" style="4" customWidth="1"/>
    <col min="2" max="2" width="27.28125" style="5" customWidth="1"/>
    <col min="3" max="3" width="10.00390625" style="1" bestFit="1" customWidth="1"/>
    <col min="4" max="4" width="9.421875" style="5" customWidth="1"/>
    <col min="5" max="5" width="65.28125" style="5" customWidth="1"/>
    <col min="6" max="6" width="15.8515625" style="7" customWidth="1"/>
    <col min="7" max="7" width="17.28125" style="4" customWidth="1"/>
    <col min="8" max="8" width="16.7109375" style="4" customWidth="1"/>
    <col min="9" max="9" width="26.421875" style="1" customWidth="1"/>
    <col min="10" max="10" width="20.57421875" style="1" customWidth="1"/>
    <col min="11" max="14" width="16.7109375" style="2" customWidth="1"/>
    <col min="15" max="15" width="10.00390625" style="2" customWidth="1"/>
    <col min="16" max="16384" width="9.140625" style="2" customWidth="1"/>
  </cols>
  <sheetData>
    <row r="1" spans="1:11" ht="45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 ht="20.25" customHeight="1">
      <c r="A2" s="143" t="s">
        <v>84</v>
      </c>
      <c r="B2" s="144"/>
      <c r="C2" s="144"/>
      <c r="D2" s="144"/>
      <c r="E2" s="144"/>
      <c r="F2" s="148" t="s">
        <v>73</v>
      </c>
      <c r="G2" s="148"/>
      <c r="H2" s="148"/>
      <c r="I2" s="148"/>
      <c r="J2" s="49"/>
      <c r="K2" s="58"/>
    </row>
    <row r="3" spans="1:11" ht="20.25" customHeight="1">
      <c r="A3" s="143" t="s">
        <v>52</v>
      </c>
      <c r="B3" s="144"/>
      <c r="C3" s="144"/>
      <c r="D3" s="144"/>
      <c r="E3" s="144"/>
      <c r="F3" s="148"/>
      <c r="G3" s="148"/>
      <c r="H3" s="148"/>
      <c r="I3" s="148"/>
      <c r="J3" s="49"/>
      <c r="K3" s="58"/>
    </row>
    <row r="4" spans="1:11" ht="18" customHeight="1">
      <c r="A4" s="143" t="s">
        <v>70</v>
      </c>
      <c r="B4" s="144"/>
      <c r="C4" s="144"/>
      <c r="D4" s="144"/>
      <c r="E4" s="144"/>
      <c r="F4" s="149" t="s">
        <v>71</v>
      </c>
      <c r="G4" s="149"/>
      <c r="H4" s="149"/>
      <c r="I4" s="149"/>
      <c r="J4" s="50"/>
      <c r="K4" s="58"/>
    </row>
    <row r="5" spans="1:11" ht="18">
      <c r="A5" s="139" t="s">
        <v>69</v>
      </c>
      <c r="B5" s="140"/>
      <c r="C5" s="140"/>
      <c r="D5" s="51"/>
      <c r="E5" s="52"/>
      <c r="F5" s="53"/>
      <c r="G5" s="54"/>
      <c r="H5" s="54"/>
      <c r="I5" s="49"/>
      <c r="J5" s="49"/>
      <c r="K5" s="58"/>
    </row>
    <row r="6" spans="1:11" ht="27" customHeight="1" thickBot="1">
      <c r="A6" s="141" t="s">
        <v>53</v>
      </c>
      <c r="B6" s="142"/>
      <c r="C6" s="142"/>
      <c r="D6" s="59"/>
      <c r="E6" s="59"/>
      <c r="F6" s="55" t="s">
        <v>3</v>
      </c>
      <c r="G6" s="57">
        <v>0.2135</v>
      </c>
      <c r="H6" s="56"/>
      <c r="I6" s="49"/>
      <c r="J6" s="49"/>
      <c r="K6" s="58"/>
    </row>
    <row r="7" spans="1:11" ht="32.25" customHeight="1">
      <c r="A7" s="150" t="s">
        <v>72</v>
      </c>
      <c r="B7" s="151"/>
      <c r="C7" s="151"/>
      <c r="D7" s="151"/>
      <c r="E7" s="151"/>
      <c r="F7" s="151"/>
      <c r="G7" s="151"/>
      <c r="H7" s="151"/>
      <c r="I7" s="151"/>
      <c r="J7" s="151"/>
      <c r="K7" s="152"/>
    </row>
    <row r="8" spans="1:11" ht="12.75">
      <c r="A8" s="165" t="s">
        <v>26</v>
      </c>
      <c r="B8" s="155" t="s">
        <v>27</v>
      </c>
      <c r="C8" s="155" t="s">
        <v>28</v>
      </c>
      <c r="D8" s="155" t="s">
        <v>1</v>
      </c>
      <c r="E8" s="155" t="s">
        <v>29</v>
      </c>
      <c r="F8" s="157" t="s">
        <v>30</v>
      </c>
      <c r="G8" s="146" t="s">
        <v>31</v>
      </c>
      <c r="H8" s="28" t="s">
        <v>32</v>
      </c>
      <c r="I8" s="28"/>
      <c r="J8" s="28"/>
      <c r="K8" s="60"/>
    </row>
    <row r="9" spans="1:256" ht="35.25" customHeight="1">
      <c r="A9" s="166"/>
      <c r="B9" s="156"/>
      <c r="C9" s="156"/>
      <c r="D9" s="156"/>
      <c r="E9" s="156"/>
      <c r="F9" s="158"/>
      <c r="G9" s="147"/>
      <c r="H9" s="21" t="s">
        <v>33</v>
      </c>
      <c r="I9" s="21" t="s">
        <v>34</v>
      </c>
      <c r="J9" s="27" t="s">
        <v>35</v>
      </c>
      <c r="K9" s="61" t="s">
        <v>16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11" ht="12.75">
      <c r="A10" s="62"/>
      <c r="B10" s="26"/>
      <c r="C10" s="30"/>
      <c r="D10" s="31" t="s">
        <v>4</v>
      </c>
      <c r="E10" s="28" t="s">
        <v>54</v>
      </c>
      <c r="F10" s="32"/>
      <c r="G10" s="33"/>
      <c r="H10" s="34"/>
      <c r="I10" s="35"/>
      <c r="J10" s="35"/>
      <c r="K10" s="63"/>
    </row>
    <row r="11" spans="1:11" ht="12.75">
      <c r="A11" s="73" t="s">
        <v>22</v>
      </c>
      <c r="B11" s="74">
        <v>90780</v>
      </c>
      <c r="C11" s="75" t="s">
        <v>23</v>
      </c>
      <c r="D11" s="75" t="s">
        <v>5</v>
      </c>
      <c r="E11" s="76" t="s">
        <v>76</v>
      </c>
      <c r="F11" s="77" t="s">
        <v>67</v>
      </c>
      <c r="G11" s="78">
        <v>180</v>
      </c>
      <c r="H11" s="79">
        <v>32</v>
      </c>
      <c r="I11" s="80">
        <f>H11+H11*$G$6</f>
        <v>38.832</v>
      </c>
      <c r="J11" s="81">
        <f>G11*I11</f>
        <v>6989.76</v>
      </c>
      <c r="K11" s="82">
        <f>J11/$J$43</f>
        <v>0.02707317284400357</v>
      </c>
    </row>
    <row r="12" spans="1:11" ht="12.75">
      <c r="A12" s="73" t="s">
        <v>22</v>
      </c>
      <c r="B12" s="74">
        <v>100305</v>
      </c>
      <c r="C12" s="75" t="s">
        <v>23</v>
      </c>
      <c r="D12" s="75" t="s">
        <v>77</v>
      </c>
      <c r="E12" s="76" t="s">
        <v>78</v>
      </c>
      <c r="F12" s="77" t="s">
        <v>67</v>
      </c>
      <c r="G12" s="78">
        <v>50</v>
      </c>
      <c r="H12" s="79">
        <v>92.65</v>
      </c>
      <c r="I12" s="80">
        <f>H12+H12*$G$6</f>
        <v>112.43077500000001</v>
      </c>
      <c r="J12" s="81">
        <f>G12*I12</f>
        <v>5621.538750000001</v>
      </c>
      <c r="K12" s="82">
        <f>J12/$J$43</f>
        <v>0.021773693263862248</v>
      </c>
    </row>
    <row r="13" spans="1:11" ht="12.75">
      <c r="A13" s="65"/>
      <c r="B13" s="40"/>
      <c r="C13" s="40"/>
      <c r="D13" s="40"/>
      <c r="E13" s="40"/>
      <c r="F13" s="41"/>
      <c r="G13" s="42"/>
      <c r="H13" s="145" t="s">
        <v>56</v>
      </c>
      <c r="I13" s="145"/>
      <c r="J13" s="29">
        <f>SUM(J11:J12)</f>
        <v>12611.298750000002</v>
      </c>
      <c r="K13" s="66">
        <f>SUM(K11:K12)</f>
        <v>0.048846866107865816</v>
      </c>
    </row>
    <row r="14" spans="1:256" ht="20.25">
      <c r="A14" s="62"/>
      <c r="B14" s="26"/>
      <c r="C14" s="30"/>
      <c r="D14" s="30" t="s">
        <v>9</v>
      </c>
      <c r="E14" s="28" t="s">
        <v>57</v>
      </c>
      <c r="F14" s="32"/>
      <c r="G14" s="33"/>
      <c r="H14" s="43"/>
      <c r="I14" s="44"/>
      <c r="J14" s="44"/>
      <c r="K14" s="6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ht="29.25" customHeight="1">
      <c r="A15" s="73" t="s">
        <v>22</v>
      </c>
      <c r="B15" s="74">
        <v>93584</v>
      </c>
      <c r="C15" s="75" t="s">
        <v>23</v>
      </c>
      <c r="D15" s="75" t="s">
        <v>10</v>
      </c>
      <c r="E15" s="76" t="s">
        <v>68</v>
      </c>
      <c r="F15" s="77" t="s">
        <v>2</v>
      </c>
      <c r="G15" s="78">
        <v>10</v>
      </c>
      <c r="H15" s="79">
        <v>562.84</v>
      </c>
      <c r="I15" s="80">
        <f>H15+H15*$G$6</f>
        <v>683.00634</v>
      </c>
      <c r="J15" s="81">
        <f>G15*I15</f>
        <v>6830.0634</v>
      </c>
      <c r="K15" s="82">
        <f>J15/$J$43</f>
        <v>0.02645462604777599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5.75">
      <c r="A16" s="65"/>
      <c r="B16" s="40"/>
      <c r="C16" s="40"/>
      <c r="D16" s="40"/>
      <c r="E16" s="40"/>
      <c r="F16" s="41"/>
      <c r="G16" s="42"/>
      <c r="H16" s="145" t="s">
        <v>58</v>
      </c>
      <c r="I16" s="145"/>
      <c r="J16" s="29">
        <f>SUM(J15:J15)</f>
        <v>6830.0634</v>
      </c>
      <c r="K16" s="72">
        <f>SUM(K15)</f>
        <v>0.02645462604777599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5">
      <c r="A17" s="62"/>
      <c r="B17" s="26"/>
      <c r="C17" s="30"/>
      <c r="D17" s="30" t="s">
        <v>11</v>
      </c>
      <c r="E17" s="28" t="s">
        <v>59</v>
      </c>
      <c r="F17" s="32"/>
      <c r="G17" s="33"/>
      <c r="H17" s="43"/>
      <c r="I17" s="44"/>
      <c r="J17" s="45"/>
      <c r="K17" s="68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5">
      <c r="A18" s="73" t="s">
        <v>55</v>
      </c>
      <c r="B18" s="85" t="s">
        <v>75</v>
      </c>
      <c r="C18" s="75" t="s">
        <v>23</v>
      </c>
      <c r="D18" s="75" t="s">
        <v>12</v>
      </c>
      <c r="E18" s="76" t="s">
        <v>60</v>
      </c>
      <c r="F18" s="77" t="s">
        <v>2</v>
      </c>
      <c r="G18" s="78">
        <v>8</v>
      </c>
      <c r="H18" s="79">
        <v>381.92</v>
      </c>
      <c r="I18" s="80">
        <f>H18+H18*$G$6</f>
        <v>463.45992</v>
      </c>
      <c r="J18" s="81">
        <f>G18*I18</f>
        <v>3707.67936</v>
      </c>
      <c r="K18" s="82">
        <f>J18/$J$43</f>
        <v>0.014360814128585893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20.25">
      <c r="A19" s="65"/>
      <c r="B19" s="40"/>
      <c r="C19" s="40"/>
      <c r="D19" s="40"/>
      <c r="E19" s="40"/>
      <c r="F19" s="41"/>
      <c r="G19" s="42"/>
      <c r="H19" s="145" t="s">
        <v>61</v>
      </c>
      <c r="I19" s="145"/>
      <c r="J19" s="29">
        <f>SUM(J18:J18)</f>
        <v>3707.67936</v>
      </c>
      <c r="K19" s="72">
        <f>SUM(K18:K18)</f>
        <v>0.014360814128585893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256" ht="20.25">
      <c r="A20" s="62"/>
      <c r="B20" s="26"/>
      <c r="C20" s="30"/>
      <c r="D20" s="30" t="s">
        <v>6</v>
      </c>
      <c r="E20" s="28" t="s">
        <v>20</v>
      </c>
      <c r="F20" s="32"/>
      <c r="G20" s="33"/>
      <c r="H20" s="43"/>
      <c r="I20" s="44"/>
      <c r="J20" s="44"/>
      <c r="K20" s="67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1:256" ht="20.25">
      <c r="A21" s="62"/>
      <c r="B21" s="26"/>
      <c r="C21" s="30"/>
      <c r="D21" s="30" t="s">
        <v>7</v>
      </c>
      <c r="E21" s="28" t="s">
        <v>21</v>
      </c>
      <c r="F21" s="32"/>
      <c r="G21" s="33"/>
      <c r="H21" s="43"/>
      <c r="I21" s="44"/>
      <c r="J21" s="44"/>
      <c r="K21" s="67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256" ht="15">
      <c r="A22" s="73" t="s">
        <v>22</v>
      </c>
      <c r="B22" s="74">
        <v>99063</v>
      </c>
      <c r="C22" s="75" t="s">
        <v>23</v>
      </c>
      <c r="D22" s="75" t="s">
        <v>86</v>
      </c>
      <c r="E22" s="76" t="s">
        <v>38</v>
      </c>
      <c r="F22" s="77" t="s">
        <v>36</v>
      </c>
      <c r="G22" s="84">
        <v>998</v>
      </c>
      <c r="H22" s="79">
        <v>3.09</v>
      </c>
      <c r="I22" s="80">
        <f>H22+H22*$G$6</f>
        <v>3.7497149999999997</v>
      </c>
      <c r="J22" s="81">
        <f>G22*I22</f>
        <v>3742.21557</v>
      </c>
      <c r="K22" s="82">
        <f>J22/$J$43</f>
        <v>0.014494581923575535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5.75">
      <c r="A23" s="65"/>
      <c r="B23" s="40"/>
      <c r="C23" s="40"/>
      <c r="D23" s="40"/>
      <c r="E23" s="46"/>
      <c r="F23" s="40"/>
      <c r="G23" s="42"/>
      <c r="H23" s="145" t="s">
        <v>62</v>
      </c>
      <c r="I23" s="145"/>
      <c r="J23" s="29">
        <f>SUM(J22:J22)</f>
        <v>3742.21557</v>
      </c>
      <c r="K23" s="72">
        <f>SUM(K22:K22)</f>
        <v>0.014494581923575535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5">
      <c r="A24" s="62"/>
      <c r="B24" s="26"/>
      <c r="C24" s="30"/>
      <c r="D24" s="30" t="s">
        <v>8</v>
      </c>
      <c r="E24" s="28" t="s">
        <v>24</v>
      </c>
      <c r="F24" s="32"/>
      <c r="G24" s="33"/>
      <c r="H24" s="43"/>
      <c r="I24" s="44"/>
      <c r="J24" s="44"/>
      <c r="K24" s="68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20.25">
      <c r="A25" s="62"/>
      <c r="B25" s="26"/>
      <c r="C25" s="30"/>
      <c r="D25" s="30" t="s">
        <v>87</v>
      </c>
      <c r="E25" s="28" t="s">
        <v>85</v>
      </c>
      <c r="F25" s="32"/>
      <c r="G25" s="33"/>
      <c r="H25" s="43"/>
      <c r="I25" s="44"/>
      <c r="J25" s="44"/>
      <c r="K25" s="67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ht="75.75" customHeight="1">
      <c r="A26" s="73" t="s">
        <v>22</v>
      </c>
      <c r="B26" s="74">
        <v>90093</v>
      </c>
      <c r="C26" s="75" t="s">
        <v>23</v>
      </c>
      <c r="D26" s="75" t="s">
        <v>88</v>
      </c>
      <c r="E26" s="76" t="s">
        <v>39</v>
      </c>
      <c r="F26" s="77" t="s">
        <v>37</v>
      </c>
      <c r="G26" s="84">
        <v>3503.3</v>
      </c>
      <c r="H26" s="79">
        <v>3.87</v>
      </c>
      <c r="I26" s="80">
        <f>H26+H26*$G$6</f>
        <v>4.696245</v>
      </c>
      <c r="J26" s="81">
        <f>G26*I26</f>
        <v>16452.3551085</v>
      </c>
      <c r="K26" s="82">
        <f>J26/$J$43</f>
        <v>0.06372428431639221</v>
      </c>
      <c r="L26" s="12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33" customHeight="1">
      <c r="A27" s="73" t="s">
        <v>22</v>
      </c>
      <c r="B27" s="74">
        <v>94097</v>
      </c>
      <c r="C27" s="75" t="s">
        <v>23</v>
      </c>
      <c r="D27" s="75" t="s">
        <v>89</v>
      </c>
      <c r="E27" s="76" t="s">
        <v>41</v>
      </c>
      <c r="F27" s="77" t="s">
        <v>2</v>
      </c>
      <c r="G27" s="84">
        <v>1748.5500000000004</v>
      </c>
      <c r="H27" s="79">
        <v>4.64</v>
      </c>
      <c r="I27" s="80">
        <f>H27+H27*$G$6</f>
        <v>5.63064</v>
      </c>
      <c r="J27" s="81">
        <f>G27*I27</f>
        <v>9845.455572000003</v>
      </c>
      <c r="K27" s="82">
        <f>J27/$J$43</f>
        <v>0.03813403041430809</v>
      </c>
      <c r="L27" s="1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69.75" customHeight="1">
      <c r="A28" s="73" t="s">
        <v>22</v>
      </c>
      <c r="B28" s="74">
        <v>93369</v>
      </c>
      <c r="C28" s="75" t="s">
        <v>23</v>
      </c>
      <c r="D28" s="75" t="s">
        <v>90</v>
      </c>
      <c r="E28" s="76" t="s">
        <v>40</v>
      </c>
      <c r="F28" s="77" t="s">
        <v>37</v>
      </c>
      <c r="G28" s="84">
        <v>2830.0252784091713</v>
      </c>
      <c r="H28" s="79">
        <v>6.85</v>
      </c>
      <c r="I28" s="80">
        <f>H28+H28*$G$6</f>
        <v>8.312475</v>
      </c>
      <c r="J28" s="81">
        <f>G28*I28</f>
        <v>23524.514376144274</v>
      </c>
      <c r="K28" s="82">
        <f>J28/$J$43</f>
        <v>0.09111661112493144</v>
      </c>
      <c r="L28" s="1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20.25">
      <c r="A29" s="159"/>
      <c r="B29" s="154"/>
      <c r="C29" s="154"/>
      <c r="D29" s="154"/>
      <c r="E29" s="154"/>
      <c r="F29" s="154"/>
      <c r="G29" s="154"/>
      <c r="H29" s="145" t="s">
        <v>63</v>
      </c>
      <c r="I29" s="145"/>
      <c r="J29" s="29">
        <f>SUM(J26:J28)</f>
        <v>49822.32505664427</v>
      </c>
      <c r="K29" s="72">
        <f>SUM(K26:K28)</f>
        <v>0.19297492585563175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11" ht="12.75">
      <c r="A30" s="62"/>
      <c r="B30" s="26"/>
      <c r="C30" s="30"/>
      <c r="D30" s="30" t="s">
        <v>91</v>
      </c>
      <c r="E30" s="28" t="s">
        <v>25</v>
      </c>
      <c r="F30" s="32"/>
      <c r="G30" s="33"/>
      <c r="H30" s="43"/>
      <c r="I30" s="44"/>
      <c r="J30" s="47"/>
      <c r="K30" s="69"/>
    </row>
    <row r="31" spans="1:11" ht="58.5" customHeight="1">
      <c r="A31" s="73" t="s">
        <v>22</v>
      </c>
      <c r="B31" s="74">
        <v>92813</v>
      </c>
      <c r="C31" s="75" t="s">
        <v>23</v>
      </c>
      <c r="D31" s="75" t="s">
        <v>92</v>
      </c>
      <c r="E31" s="76" t="s">
        <v>42</v>
      </c>
      <c r="F31" s="77" t="s">
        <v>36</v>
      </c>
      <c r="G31" s="84">
        <v>391</v>
      </c>
      <c r="H31" s="79">
        <v>65.46</v>
      </c>
      <c r="I31" s="80">
        <f>H31+H31*$G$6</f>
        <v>79.43570999999999</v>
      </c>
      <c r="J31" s="81">
        <f>G31*I31</f>
        <v>31059.362609999993</v>
      </c>
      <c r="K31" s="82">
        <f>J31/$J$43</f>
        <v>0.12030105359341546</v>
      </c>
    </row>
    <row r="32" spans="1:11" ht="57" customHeight="1">
      <c r="A32" s="73" t="s">
        <v>22</v>
      </c>
      <c r="B32" s="74">
        <v>92815</v>
      </c>
      <c r="C32" s="75" t="s">
        <v>23</v>
      </c>
      <c r="D32" s="75" t="s">
        <v>93</v>
      </c>
      <c r="E32" s="76" t="s">
        <v>43</v>
      </c>
      <c r="F32" s="77" t="s">
        <v>36</v>
      </c>
      <c r="G32" s="84">
        <v>607</v>
      </c>
      <c r="H32" s="79">
        <v>86.26</v>
      </c>
      <c r="I32" s="80">
        <f>H32+H32*$G$6</f>
        <v>104.67651000000001</v>
      </c>
      <c r="J32" s="81">
        <f>G32*I32</f>
        <v>63538.64157000001</v>
      </c>
      <c r="K32" s="82">
        <f>J32/$J$43</f>
        <v>0.2461018154411311</v>
      </c>
    </row>
    <row r="33" spans="1:11" ht="15.75">
      <c r="A33" s="153"/>
      <c r="B33" s="154"/>
      <c r="C33" s="154"/>
      <c r="D33" s="154"/>
      <c r="E33" s="154"/>
      <c r="F33" s="154"/>
      <c r="G33" s="154"/>
      <c r="H33" s="145" t="s">
        <v>64</v>
      </c>
      <c r="I33" s="145"/>
      <c r="J33" s="29">
        <f>SUM(J31:J32)</f>
        <v>94598.00418</v>
      </c>
      <c r="K33" s="72">
        <f>SUM(K31:K32)</f>
        <v>0.36640286903454655</v>
      </c>
    </row>
    <row r="34" spans="1:11" ht="12.75">
      <c r="A34" s="70"/>
      <c r="B34" s="26"/>
      <c r="C34" s="48"/>
      <c r="D34" s="48" t="s">
        <v>94</v>
      </c>
      <c r="E34" s="28" t="s">
        <v>44</v>
      </c>
      <c r="F34" s="32"/>
      <c r="G34" s="33"/>
      <c r="H34" s="43"/>
      <c r="I34" s="44"/>
      <c r="J34" s="47"/>
      <c r="K34" s="69"/>
    </row>
    <row r="35" spans="1:11" ht="44.25" customHeight="1">
      <c r="A35" s="73" t="s">
        <v>22</v>
      </c>
      <c r="B35" s="74">
        <v>99264</v>
      </c>
      <c r="C35" s="75" t="s">
        <v>23</v>
      </c>
      <c r="D35" s="75" t="s">
        <v>95</v>
      </c>
      <c r="E35" s="76" t="s">
        <v>45</v>
      </c>
      <c r="F35" s="77" t="s">
        <v>50</v>
      </c>
      <c r="G35" s="84">
        <v>8</v>
      </c>
      <c r="H35" s="79">
        <v>543.55</v>
      </c>
      <c r="I35" s="80">
        <f>H35+H35*$G$6</f>
        <v>659.5979249999999</v>
      </c>
      <c r="J35" s="81">
        <f>G35*I35</f>
        <v>5276.783399999999</v>
      </c>
      <c r="K35" s="82">
        <f>J35/$J$43</f>
        <v>0.020438365415775192</v>
      </c>
    </row>
    <row r="36" spans="1:11" ht="15.75">
      <c r="A36" s="65"/>
      <c r="B36" s="40"/>
      <c r="C36" s="40"/>
      <c r="D36" s="40"/>
      <c r="E36" s="40"/>
      <c r="F36" s="40"/>
      <c r="G36" s="42"/>
      <c r="H36" s="145" t="s">
        <v>65</v>
      </c>
      <c r="I36" s="145"/>
      <c r="J36" s="29">
        <f>SUM(J35:J35)</f>
        <v>5276.783399999999</v>
      </c>
      <c r="K36" s="72">
        <f>SUM(K35:K35)</f>
        <v>0.020438365415775192</v>
      </c>
    </row>
    <row r="37" spans="1:11" ht="16.5" customHeight="1">
      <c r="A37" s="70"/>
      <c r="B37" s="26"/>
      <c r="C37" s="48"/>
      <c r="D37" s="48" t="s">
        <v>96</v>
      </c>
      <c r="E37" s="28" t="s">
        <v>46</v>
      </c>
      <c r="F37" s="32"/>
      <c r="G37" s="33"/>
      <c r="H37" s="43"/>
      <c r="I37" s="44"/>
      <c r="J37" s="47"/>
      <c r="K37" s="69"/>
    </row>
    <row r="38" spans="1:11" ht="51">
      <c r="A38" s="73" t="s">
        <v>22</v>
      </c>
      <c r="B38" s="74">
        <v>99290</v>
      </c>
      <c r="C38" s="75" t="s">
        <v>23</v>
      </c>
      <c r="D38" s="75" t="s">
        <v>97</v>
      </c>
      <c r="E38" s="76" t="s">
        <v>47</v>
      </c>
      <c r="F38" s="77" t="s">
        <v>50</v>
      </c>
      <c r="G38" s="84">
        <v>17</v>
      </c>
      <c r="H38" s="79">
        <v>3070.7</v>
      </c>
      <c r="I38" s="80">
        <f>H38+H38*$G$6</f>
        <v>3726.29445</v>
      </c>
      <c r="J38" s="81">
        <f>G38*I38</f>
        <v>63347.00565</v>
      </c>
      <c r="K38" s="82">
        <f>J38/$J$43</f>
        <v>0.24535955928565797</v>
      </c>
    </row>
    <row r="39" spans="1:11" ht="42.75" customHeight="1">
      <c r="A39" s="73" t="s">
        <v>22</v>
      </c>
      <c r="B39" s="74">
        <v>99319</v>
      </c>
      <c r="C39" s="75" t="s">
        <v>23</v>
      </c>
      <c r="D39" s="75" t="s">
        <v>98</v>
      </c>
      <c r="E39" s="76" t="s">
        <v>48</v>
      </c>
      <c r="F39" s="77" t="s">
        <v>36</v>
      </c>
      <c r="G39" s="84">
        <v>9.05</v>
      </c>
      <c r="H39" s="79">
        <v>761.28</v>
      </c>
      <c r="I39" s="80">
        <f>H39+H39*$G$6</f>
        <v>923.81328</v>
      </c>
      <c r="J39" s="81">
        <f>G39*I39</f>
        <v>8360.510184</v>
      </c>
      <c r="K39" s="82">
        <f>J39/$J$43</f>
        <v>0.03238244764848637</v>
      </c>
    </row>
    <row r="40" spans="1:11" ht="54.75" customHeight="1">
      <c r="A40" s="73" t="s">
        <v>55</v>
      </c>
      <c r="B40" s="85" t="s">
        <v>74</v>
      </c>
      <c r="C40" s="75" t="s">
        <v>23</v>
      </c>
      <c r="D40" s="75" t="s">
        <v>99</v>
      </c>
      <c r="E40" s="76" t="s">
        <v>49</v>
      </c>
      <c r="F40" s="77" t="s">
        <v>50</v>
      </c>
      <c r="G40" s="78">
        <v>17</v>
      </c>
      <c r="H40" s="79">
        <v>479.14</v>
      </c>
      <c r="I40" s="80">
        <f>H40+H40*$G$6</f>
        <v>581.43639</v>
      </c>
      <c r="J40" s="81">
        <f>G40*I40</f>
        <v>9884.41863</v>
      </c>
      <c r="K40" s="82">
        <f>J40/$J$43</f>
        <v>0.03828494455209892</v>
      </c>
    </row>
    <row r="41" spans="1:256" ht="15.75">
      <c r="A41" s="65"/>
      <c r="B41" s="40"/>
      <c r="C41" s="40"/>
      <c r="D41" s="40"/>
      <c r="E41" s="40"/>
      <c r="F41" s="40"/>
      <c r="G41" s="42"/>
      <c r="H41" s="145" t="s">
        <v>66</v>
      </c>
      <c r="I41" s="145"/>
      <c r="J41" s="29">
        <f>SUM(J38:J40)</f>
        <v>81591.934464</v>
      </c>
      <c r="K41" s="72">
        <f>SUM(K38:K40)</f>
        <v>0.31602695148624327</v>
      </c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</row>
    <row r="42" spans="1:256" ht="12.75">
      <c r="A42" s="64"/>
      <c r="B42" s="23"/>
      <c r="C42" s="22"/>
      <c r="D42" s="22"/>
      <c r="E42" s="36"/>
      <c r="F42" s="37"/>
      <c r="G42" s="24"/>
      <c r="H42" s="38"/>
      <c r="I42" s="25"/>
      <c r="J42" s="39"/>
      <c r="K42" s="83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</row>
    <row r="43" spans="1:256" ht="13.5" thickBot="1">
      <c r="A43" s="163" t="s">
        <v>51</v>
      </c>
      <c r="B43" s="164"/>
      <c r="C43" s="164"/>
      <c r="D43" s="164"/>
      <c r="E43" s="164"/>
      <c r="F43" s="164"/>
      <c r="G43" s="164"/>
      <c r="H43" s="164"/>
      <c r="I43" s="164"/>
      <c r="J43" s="71">
        <f>SUM(J13,J16,J19,J23,J29,J33,J36,J41)</f>
        <v>258180.30418064428</v>
      </c>
      <c r="K43" s="138">
        <f>SUM(K13,K16,K19,K23,K29,K33,K36,K41)</f>
        <v>1</v>
      </c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</row>
    <row r="44" spans="1:256" ht="15">
      <c r="A44" s="6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</row>
    <row r="45" spans="1:256" ht="15">
      <c r="A45" s="6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</row>
    <row r="46" spans="1:256" ht="15">
      <c r="A46" s="6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</row>
    <row r="47" spans="1:256" ht="15">
      <c r="A47" s="6"/>
      <c r="G47" s="86">
        <f>J47*H47</f>
        <v>12611.298750000002</v>
      </c>
      <c r="H47" s="87">
        <f>(J13/J47)</f>
        <v>0.05004415629073293</v>
      </c>
      <c r="J47" s="86">
        <v>252003.42427064426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</row>
    <row r="48" spans="1:256" ht="15">
      <c r="A48" s="6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256" ht="15">
      <c r="A49" s="6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</row>
    <row r="50" spans="1:256" ht="15">
      <c r="A50" s="6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</row>
    <row r="51" spans="1:256" ht="15">
      <c r="A51" s="6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</row>
    <row r="52" spans="1:256" ht="15">
      <c r="A52" s="6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</row>
    <row r="53" spans="1:256" ht="15">
      <c r="A53" s="6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</row>
    <row r="54" spans="1:256" ht="15">
      <c r="A54" s="6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</row>
    <row r="55" spans="1:256" ht="15">
      <c r="A55" s="6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</row>
    <row r="56" spans="1:256" ht="15">
      <c r="A56" s="6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</row>
    <row r="57" spans="1:256" ht="15">
      <c r="A57" s="6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</row>
    <row r="58" spans="1:256" ht="15">
      <c r="A58" s="6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</row>
    <row r="59" spans="1:256" ht="15">
      <c r="A59" s="6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</row>
    <row r="60" spans="1:256" ht="15">
      <c r="A60" s="6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</row>
    <row r="61" spans="1:256" ht="15">
      <c r="A61" s="6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</row>
    <row r="62" spans="1:256" ht="15">
      <c r="A62" s="6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</row>
    <row r="63" spans="1:256" ht="15">
      <c r="A63" s="6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</row>
    <row r="64" spans="1:256" ht="15">
      <c r="A64" s="6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</row>
    <row r="65" spans="1:256" ht="15">
      <c r="A65" s="6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</row>
    <row r="66" spans="1:256" ht="15">
      <c r="A66" s="6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</row>
    <row r="67" spans="1:256" ht="15">
      <c r="A67" s="6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</row>
    <row r="68" spans="1:256" ht="15">
      <c r="A68" s="6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</row>
    <row r="69" spans="1:256" ht="15">
      <c r="A69" s="6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</row>
    <row r="70" spans="1:256" ht="15">
      <c r="A70" s="6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</row>
    <row r="71" spans="1:256" ht="15">
      <c r="A71" s="6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</row>
    <row r="72" spans="1:256" ht="15">
      <c r="A72" s="6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</row>
    <row r="73" spans="1:256" ht="15">
      <c r="A73" s="6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</row>
    <row r="74" spans="1:256" ht="15">
      <c r="A74" s="6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</row>
    <row r="75" spans="1:256" ht="15">
      <c r="A75" s="6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</row>
    <row r="76" spans="1:256" ht="15">
      <c r="A76" s="6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</row>
    <row r="77" spans="1:256" ht="15">
      <c r="A77" s="6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</row>
    <row r="78" spans="1:256" ht="15">
      <c r="A78" s="6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</row>
    <row r="79" spans="1:256" ht="15">
      <c r="A79" s="6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</row>
    <row r="80" spans="1:256" ht="15">
      <c r="A80" s="6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</row>
    <row r="81" spans="1:256" ht="15">
      <c r="A81" s="6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</row>
    <row r="82" spans="1:256" ht="15">
      <c r="A82" s="6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</row>
    <row r="83" spans="1:256" ht="15">
      <c r="A83" s="6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</row>
    <row r="84" spans="1:256" ht="15">
      <c r="A84" s="6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</row>
    <row r="85" spans="1:256" ht="15">
      <c r="A85" s="6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</row>
    <row r="86" spans="1:256" ht="15">
      <c r="A86" s="6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</row>
    <row r="87" spans="1:256" ht="15">
      <c r="A87" s="6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</row>
    <row r="88" spans="1:256" ht="15">
      <c r="A88" s="6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</row>
    <row r="89" spans="1:256" ht="15">
      <c r="A89" s="6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</row>
    <row r="90" spans="1:256" ht="15">
      <c r="A90" s="6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</row>
    <row r="91" spans="1:256" ht="15">
      <c r="A91" s="6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</row>
    <row r="92" spans="1:256" ht="15">
      <c r="A92" s="6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</row>
    <row r="93" spans="1:256" ht="15">
      <c r="A93" s="6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</row>
    <row r="94" spans="1:256" ht="15">
      <c r="A94" s="6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</row>
    <row r="95" spans="1:256" ht="15">
      <c r="A95" s="6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</row>
    <row r="96" spans="1:256" ht="15">
      <c r="A96" s="6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</row>
    <row r="97" spans="1:256" ht="15">
      <c r="A97" s="6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</row>
    <row r="98" spans="1:256" ht="15">
      <c r="A98" s="6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</row>
    <row r="99" spans="1:256" ht="15">
      <c r="A99" s="6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</row>
    <row r="100" spans="1:256" ht="15">
      <c r="A100" s="6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</row>
    <row r="101" spans="1:256" ht="15">
      <c r="A101" s="6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</row>
    <row r="102" spans="1:256" ht="15">
      <c r="A102" s="6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</row>
    <row r="103" spans="1:256" ht="15">
      <c r="A103" s="6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  <c r="IV103" s="10"/>
    </row>
    <row r="104" spans="1:256" ht="15">
      <c r="A104" s="6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  <c r="IV104" s="10"/>
    </row>
    <row r="105" spans="1:256" ht="15">
      <c r="A105" s="6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</row>
    <row r="106" spans="1:256" ht="15">
      <c r="A106" s="6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</row>
    <row r="107" spans="1:256" ht="15">
      <c r="A107" s="6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  <c r="IV107" s="10"/>
    </row>
    <row r="108" spans="1:256" ht="15">
      <c r="A108" s="6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  <c r="IV108" s="10"/>
    </row>
    <row r="109" spans="1:256" ht="15">
      <c r="A109" s="6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  <c r="IV109" s="10"/>
    </row>
    <row r="110" spans="1:256" ht="15">
      <c r="A110" s="6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  <c r="IV110" s="10"/>
    </row>
    <row r="111" spans="1:256" ht="15">
      <c r="A111" s="6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</row>
    <row r="112" spans="1:256" ht="15">
      <c r="A112" s="6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  <c r="IV112" s="10"/>
    </row>
    <row r="113" spans="1:256" ht="15">
      <c r="A113" s="6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  <c r="IV113" s="10"/>
    </row>
    <row r="114" spans="1:256" ht="15">
      <c r="A114" s="6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  <c r="IV114" s="10"/>
    </row>
    <row r="115" spans="1:256" ht="15">
      <c r="A115" s="6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</row>
    <row r="116" spans="1:256" ht="15">
      <c r="A116" s="6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  <c r="IV116" s="10"/>
    </row>
    <row r="117" spans="1:256" ht="15">
      <c r="A117" s="6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  <c r="IV117" s="10"/>
    </row>
    <row r="118" spans="1:256" ht="15">
      <c r="A118" s="6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</row>
    <row r="119" spans="1:256" ht="15">
      <c r="A119" s="6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</row>
    <row r="120" spans="1:256" ht="15">
      <c r="A120" s="6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10"/>
    </row>
    <row r="121" spans="1:256" ht="15">
      <c r="A121" s="6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</row>
    <row r="122" spans="1:256" ht="15">
      <c r="A122" s="6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  <c r="IV122" s="10"/>
    </row>
    <row r="123" spans="1:256" ht="15">
      <c r="A123" s="6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10"/>
    </row>
    <row r="124" spans="1:256" ht="15">
      <c r="A124" s="6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</row>
    <row r="125" spans="1:256" ht="15">
      <c r="A125" s="6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</row>
    <row r="126" spans="1:256" ht="15">
      <c r="A126" s="6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  <c r="IV126" s="10"/>
    </row>
    <row r="127" spans="1:256" ht="15">
      <c r="A127" s="6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  <c r="IV127" s="10"/>
    </row>
    <row r="128" spans="1:256" ht="15">
      <c r="A128" s="6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  <c r="IU128" s="10"/>
      <c r="IV128" s="10"/>
    </row>
    <row r="129" spans="1:256" ht="15">
      <c r="A129" s="6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  <c r="IV129" s="10"/>
    </row>
    <row r="130" spans="1:256" ht="15">
      <c r="A130" s="6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  <c r="IU130" s="10"/>
      <c r="IV130" s="10"/>
    </row>
    <row r="131" spans="1:256" ht="15">
      <c r="A131" s="6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  <c r="IV131" s="10"/>
    </row>
    <row r="132" spans="1:256" ht="15">
      <c r="A132" s="6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  <c r="IU132" s="10"/>
      <c r="IV132" s="10"/>
    </row>
    <row r="133" spans="1:256" ht="15">
      <c r="A133" s="6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  <c r="IU133" s="10"/>
      <c r="IV133" s="10"/>
    </row>
    <row r="134" spans="1:256" ht="15">
      <c r="A134" s="6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  <c r="IV134" s="10"/>
    </row>
    <row r="135" spans="1:256" ht="15">
      <c r="A135" s="6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  <c r="IV135" s="10"/>
    </row>
    <row r="136" spans="1:256" ht="15">
      <c r="A136" s="6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  <c r="IV136" s="10"/>
    </row>
    <row r="137" spans="1:256" ht="15">
      <c r="A137" s="6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  <c r="IU137" s="10"/>
      <c r="IV137" s="10"/>
    </row>
    <row r="138" spans="1:256" ht="15">
      <c r="A138" s="6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  <c r="IU138" s="10"/>
      <c r="IV138" s="10"/>
    </row>
    <row r="139" spans="1:256" ht="15">
      <c r="A139" s="6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  <c r="IU139" s="10"/>
      <c r="IV139" s="10"/>
    </row>
    <row r="140" spans="1:256" ht="15">
      <c r="A140" s="6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  <c r="IV140" s="10"/>
    </row>
    <row r="141" spans="1:256" ht="15">
      <c r="A141" s="6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  <c r="IS141" s="10"/>
      <c r="IT141" s="10"/>
      <c r="IU141" s="10"/>
      <c r="IV141" s="10"/>
    </row>
    <row r="142" spans="1:256" ht="15">
      <c r="A142" s="6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  <c r="IV142" s="10"/>
    </row>
    <row r="143" spans="1:256" ht="15">
      <c r="A143" s="6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  <c r="IU143" s="10"/>
      <c r="IV143" s="10"/>
    </row>
    <row r="144" spans="1:256" ht="15">
      <c r="A144" s="6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  <c r="IS144" s="10"/>
      <c r="IT144" s="10"/>
      <c r="IU144" s="10"/>
      <c r="IV144" s="10"/>
    </row>
    <row r="145" spans="1:256" ht="15">
      <c r="A145" s="6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  <c r="IU145" s="10"/>
      <c r="IV145" s="10"/>
    </row>
    <row r="146" spans="1:256" ht="15">
      <c r="A146" s="6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  <c r="IU146" s="10"/>
      <c r="IV146" s="10"/>
    </row>
    <row r="147" spans="1:256" ht="15">
      <c r="A147" s="6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  <c r="IU147" s="10"/>
      <c r="IV147" s="10"/>
    </row>
    <row r="148" spans="1:256" ht="15">
      <c r="A148" s="6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  <c r="IV148" s="10"/>
    </row>
    <row r="149" spans="1:256" ht="15">
      <c r="A149" s="6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</row>
    <row r="150" spans="1:256" ht="15">
      <c r="A150" s="6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</row>
    <row r="151" spans="1:256" ht="15">
      <c r="A151" s="6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</row>
    <row r="152" spans="1:256" ht="15">
      <c r="A152" s="6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  <c r="IS152" s="10"/>
      <c r="IT152" s="10"/>
      <c r="IU152" s="10"/>
      <c r="IV152" s="10"/>
    </row>
    <row r="153" spans="1:256" ht="15">
      <c r="A153" s="6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  <c r="IT153" s="10"/>
      <c r="IU153" s="10"/>
      <c r="IV153" s="10"/>
    </row>
    <row r="154" spans="1:256" ht="15">
      <c r="A154" s="6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  <c r="IU154" s="10"/>
      <c r="IV154" s="10"/>
    </row>
    <row r="155" spans="1:256" ht="15">
      <c r="A155" s="6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</row>
    <row r="156" spans="1:256" ht="15">
      <c r="A156" s="6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  <c r="IV156" s="10"/>
    </row>
    <row r="157" spans="1:256" ht="15">
      <c r="A157" s="6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</row>
    <row r="158" spans="1:256" ht="15">
      <c r="A158" s="6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  <c r="IV158" s="10"/>
    </row>
    <row r="159" spans="1:256" ht="15">
      <c r="A159" s="6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  <c r="IU159" s="10"/>
      <c r="IV159" s="10"/>
    </row>
    <row r="160" spans="1:256" ht="15">
      <c r="A160" s="6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  <c r="IU160" s="10"/>
      <c r="IV160" s="10"/>
    </row>
    <row r="161" spans="1:256" ht="15">
      <c r="A161" s="6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  <c r="IU161" s="10"/>
      <c r="IV161" s="10"/>
    </row>
    <row r="162" spans="1:256" ht="15">
      <c r="A162" s="6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  <c r="IV162" s="10"/>
    </row>
    <row r="163" spans="1:256" ht="15">
      <c r="A163" s="6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  <c r="IU163" s="10"/>
      <c r="IV163" s="10"/>
    </row>
    <row r="164" spans="1:256" ht="15">
      <c r="A164" s="6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  <c r="IU164" s="10"/>
      <c r="IV164" s="10"/>
    </row>
    <row r="165" spans="1:256" ht="15">
      <c r="A165" s="6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  <c r="IU165" s="10"/>
      <c r="IV165" s="10"/>
    </row>
    <row r="166" spans="1:256" ht="15">
      <c r="A166" s="6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  <c r="IU166" s="10"/>
      <c r="IV166" s="10"/>
    </row>
    <row r="167" spans="1:256" ht="15">
      <c r="A167" s="6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  <c r="IV167" s="10"/>
    </row>
    <row r="168" spans="1:256" ht="15">
      <c r="A168" s="6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  <c r="IU168" s="10"/>
      <c r="IV168" s="10"/>
    </row>
    <row r="169" spans="1:256" ht="15">
      <c r="A169" s="6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  <c r="IU169" s="10"/>
      <c r="IV169" s="10"/>
    </row>
    <row r="170" spans="1:256" ht="15">
      <c r="A170" s="6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  <c r="IU170" s="10"/>
      <c r="IV170" s="10"/>
    </row>
    <row r="171" spans="1:256" ht="15">
      <c r="A171" s="6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  <c r="IU171" s="10"/>
      <c r="IV171" s="10"/>
    </row>
    <row r="172" spans="1:256" ht="15">
      <c r="A172" s="6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  <c r="IV172" s="10"/>
    </row>
    <row r="173" spans="1:256" ht="15">
      <c r="A173" s="6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  <c r="IU173" s="10"/>
      <c r="IV173" s="10"/>
    </row>
    <row r="174" spans="1:256" ht="15">
      <c r="A174" s="6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  <c r="IU174" s="10"/>
      <c r="IV174" s="10"/>
    </row>
    <row r="175" spans="1:256" ht="15">
      <c r="A175" s="6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  <c r="IU175" s="10"/>
      <c r="IV175" s="10"/>
    </row>
    <row r="176" spans="1:256" ht="15">
      <c r="A176" s="6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  <c r="IV176" s="10"/>
    </row>
    <row r="177" spans="1:256" ht="15">
      <c r="A177" s="6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  <c r="IU177" s="10"/>
      <c r="IV177" s="10"/>
    </row>
    <row r="178" spans="1:256" ht="15">
      <c r="A178" s="6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  <c r="IV178" s="10"/>
    </row>
    <row r="179" spans="1:256" ht="15">
      <c r="A179" s="6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  <c r="IV179" s="10"/>
    </row>
    <row r="180" spans="1:256" ht="15">
      <c r="A180" s="6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</row>
    <row r="181" spans="1:256" ht="15">
      <c r="A181" s="6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</row>
    <row r="182" spans="1:256" ht="15">
      <c r="A182" s="6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</row>
    <row r="183" spans="1:256" ht="15">
      <c r="A183" s="6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</row>
    <row r="184" spans="1:256" ht="15">
      <c r="A184" s="6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  <c r="IV184" s="10"/>
    </row>
    <row r="185" spans="1:256" ht="15">
      <c r="A185" s="6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  <c r="IU185" s="10"/>
      <c r="IV185" s="10"/>
    </row>
    <row r="186" spans="1:256" ht="15">
      <c r="A186" s="6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  <c r="IU186" s="10"/>
      <c r="IV186" s="10"/>
    </row>
    <row r="187" spans="1:256" ht="15">
      <c r="A187" s="6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  <c r="IU187" s="10"/>
      <c r="IV187" s="10"/>
    </row>
    <row r="188" spans="1:256" ht="15">
      <c r="A188" s="6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  <c r="IU188" s="10"/>
      <c r="IV188" s="10"/>
    </row>
    <row r="189" spans="1:256" ht="15">
      <c r="A189" s="6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  <c r="IS189" s="10"/>
      <c r="IT189" s="10"/>
      <c r="IU189" s="10"/>
      <c r="IV189" s="10"/>
    </row>
    <row r="190" spans="1:256" ht="15">
      <c r="A190" s="6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  <c r="IU190" s="10"/>
      <c r="IV190" s="10"/>
    </row>
    <row r="191" spans="1:256" ht="15">
      <c r="A191" s="6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  <c r="IU191" s="10"/>
      <c r="IV191" s="10"/>
    </row>
    <row r="192" spans="1:256" ht="15">
      <c r="A192" s="6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  <c r="IS192" s="10"/>
      <c r="IT192" s="10"/>
      <c r="IU192" s="10"/>
      <c r="IV192" s="10"/>
    </row>
    <row r="193" spans="1:256" ht="15">
      <c r="A193" s="6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  <c r="IS193" s="10"/>
      <c r="IT193" s="10"/>
      <c r="IU193" s="10"/>
      <c r="IV193" s="10"/>
    </row>
    <row r="194" spans="1:256" ht="15">
      <c r="A194" s="6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  <c r="IT194" s="10"/>
      <c r="IU194" s="10"/>
      <c r="IV194" s="10"/>
    </row>
    <row r="195" spans="1:256" ht="15">
      <c r="A195" s="6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  <c r="IT195" s="10"/>
      <c r="IU195" s="10"/>
      <c r="IV195" s="10"/>
    </row>
    <row r="196" spans="1:256" ht="15">
      <c r="A196" s="6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  <c r="IS196" s="10"/>
      <c r="IT196" s="10"/>
      <c r="IU196" s="10"/>
      <c r="IV196" s="10"/>
    </row>
    <row r="197" spans="1:256" ht="15">
      <c r="A197" s="6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  <c r="IU197" s="10"/>
      <c r="IV197" s="10"/>
    </row>
    <row r="198" spans="1:256" ht="15">
      <c r="A198" s="6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  <c r="IS198" s="10"/>
      <c r="IT198" s="10"/>
      <c r="IU198" s="10"/>
      <c r="IV198" s="10"/>
    </row>
    <row r="199" spans="1:256" ht="15">
      <c r="A199" s="6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  <c r="IT199" s="10"/>
      <c r="IU199" s="10"/>
      <c r="IV199" s="10"/>
    </row>
    <row r="200" spans="1:256" ht="15">
      <c r="A200" s="6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  <c r="IT200" s="10"/>
      <c r="IU200" s="10"/>
      <c r="IV200" s="10"/>
    </row>
    <row r="201" spans="1:256" ht="15">
      <c r="A201" s="6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  <c r="IS201" s="10"/>
      <c r="IT201" s="10"/>
      <c r="IU201" s="10"/>
      <c r="IV201" s="10"/>
    </row>
    <row r="202" spans="1:256" ht="15">
      <c r="A202" s="6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  <c r="IU202" s="10"/>
      <c r="IV202" s="10"/>
    </row>
    <row r="203" spans="1:256" ht="15">
      <c r="A203" s="6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  <c r="IT203" s="10"/>
      <c r="IU203" s="10"/>
      <c r="IV203" s="10"/>
    </row>
    <row r="204" spans="1:256" ht="15">
      <c r="A204" s="6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  <c r="IU204" s="10"/>
      <c r="IV204" s="10"/>
    </row>
    <row r="205" spans="1:256" ht="15">
      <c r="A205" s="6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  <c r="IQ205" s="10"/>
      <c r="IR205" s="10"/>
      <c r="IS205" s="10"/>
      <c r="IT205" s="10"/>
      <c r="IU205" s="10"/>
      <c r="IV205" s="10"/>
    </row>
    <row r="206" spans="1:256" ht="15">
      <c r="A206" s="6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  <c r="IQ206" s="10"/>
      <c r="IR206" s="10"/>
      <c r="IS206" s="10"/>
      <c r="IT206" s="10"/>
      <c r="IU206" s="10"/>
      <c r="IV206" s="10"/>
    </row>
    <row r="207" spans="1:256" ht="15">
      <c r="A207" s="6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  <c r="IS207" s="10"/>
      <c r="IT207" s="10"/>
      <c r="IU207" s="10"/>
      <c r="IV207" s="10"/>
    </row>
    <row r="208" spans="1:256" ht="15">
      <c r="A208" s="6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  <c r="IO208" s="10"/>
      <c r="IP208" s="10"/>
      <c r="IQ208" s="10"/>
      <c r="IR208" s="10"/>
      <c r="IS208" s="10"/>
      <c r="IT208" s="10"/>
      <c r="IU208" s="10"/>
      <c r="IV208" s="10"/>
    </row>
    <row r="209" spans="1:256" ht="15">
      <c r="A209" s="6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  <c r="IE209" s="10"/>
      <c r="IF209" s="10"/>
      <c r="IG209" s="10"/>
      <c r="IH209" s="10"/>
      <c r="II209" s="10"/>
      <c r="IJ209" s="10"/>
      <c r="IK209" s="10"/>
      <c r="IL209" s="10"/>
      <c r="IM209" s="10"/>
      <c r="IN209" s="10"/>
      <c r="IO209" s="10"/>
      <c r="IP209" s="10"/>
      <c r="IQ209" s="10"/>
      <c r="IR209" s="10"/>
      <c r="IS209" s="10"/>
      <c r="IT209" s="10"/>
      <c r="IU209" s="10"/>
      <c r="IV209" s="10"/>
    </row>
    <row r="210" spans="1:256" ht="15">
      <c r="A210" s="6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  <c r="IL210" s="10"/>
      <c r="IM210" s="10"/>
      <c r="IN210" s="10"/>
      <c r="IO210" s="10"/>
      <c r="IP210" s="10"/>
      <c r="IQ210" s="10"/>
      <c r="IR210" s="10"/>
      <c r="IS210" s="10"/>
      <c r="IT210" s="10"/>
      <c r="IU210" s="10"/>
      <c r="IV210" s="10"/>
    </row>
    <row r="211" spans="1:256" ht="15">
      <c r="A211" s="6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  <c r="IN211" s="10"/>
      <c r="IO211" s="10"/>
      <c r="IP211" s="10"/>
      <c r="IQ211" s="10"/>
      <c r="IR211" s="10"/>
      <c r="IS211" s="10"/>
      <c r="IT211" s="10"/>
      <c r="IU211" s="10"/>
      <c r="IV211" s="10"/>
    </row>
    <row r="212" spans="1:256" ht="15">
      <c r="A212" s="6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D212" s="10"/>
      <c r="IE212" s="10"/>
      <c r="IF212" s="10"/>
      <c r="IG212" s="10"/>
      <c r="IH212" s="10"/>
      <c r="II212" s="10"/>
      <c r="IJ212" s="10"/>
      <c r="IK212" s="10"/>
      <c r="IL212" s="10"/>
      <c r="IM212" s="10"/>
      <c r="IN212" s="10"/>
      <c r="IO212" s="10"/>
      <c r="IP212" s="10"/>
      <c r="IQ212" s="10"/>
      <c r="IR212" s="10"/>
      <c r="IS212" s="10"/>
      <c r="IT212" s="10"/>
      <c r="IU212" s="10"/>
      <c r="IV212" s="10"/>
    </row>
    <row r="213" spans="1:256" ht="15">
      <c r="A213" s="6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  <c r="IQ213" s="10"/>
      <c r="IR213" s="10"/>
      <c r="IS213" s="10"/>
      <c r="IT213" s="10"/>
      <c r="IU213" s="10"/>
      <c r="IV213" s="10"/>
    </row>
    <row r="214" spans="1:256" ht="15">
      <c r="A214" s="6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  <c r="IN214" s="10"/>
      <c r="IO214" s="10"/>
      <c r="IP214" s="10"/>
      <c r="IQ214" s="10"/>
      <c r="IR214" s="10"/>
      <c r="IS214" s="10"/>
      <c r="IT214" s="10"/>
      <c r="IU214" s="10"/>
      <c r="IV214" s="10"/>
    </row>
    <row r="215" spans="1:256" ht="15">
      <c r="A215" s="6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  <c r="IU215" s="10"/>
      <c r="IV215" s="10"/>
    </row>
    <row r="216" spans="1:256" ht="15">
      <c r="A216" s="6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  <c r="IT216" s="10"/>
      <c r="IU216" s="10"/>
      <c r="IV216" s="10"/>
    </row>
    <row r="217" spans="1:256" ht="15">
      <c r="A217" s="6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  <c r="IU217" s="10"/>
      <c r="IV217" s="10"/>
    </row>
    <row r="218" spans="1:256" ht="15">
      <c r="A218" s="6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  <c r="IS218" s="10"/>
      <c r="IT218" s="10"/>
      <c r="IU218" s="10"/>
      <c r="IV218" s="10"/>
    </row>
    <row r="219" spans="1:256" ht="15">
      <c r="A219" s="6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  <c r="IQ219" s="10"/>
      <c r="IR219" s="10"/>
      <c r="IS219" s="10"/>
      <c r="IT219" s="10"/>
      <c r="IU219" s="10"/>
      <c r="IV219" s="10"/>
    </row>
    <row r="220" spans="1:256" ht="15">
      <c r="A220" s="6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  <c r="IT220" s="10"/>
      <c r="IU220" s="10"/>
      <c r="IV220" s="10"/>
    </row>
    <row r="221" spans="1:256" ht="15">
      <c r="A221" s="6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  <c r="IL221" s="10"/>
      <c r="IM221" s="10"/>
      <c r="IN221" s="10"/>
      <c r="IO221" s="10"/>
      <c r="IP221" s="10"/>
      <c r="IQ221" s="10"/>
      <c r="IR221" s="10"/>
      <c r="IS221" s="10"/>
      <c r="IT221" s="10"/>
      <c r="IU221" s="10"/>
      <c r="IV221" s="10"/>
    </row>
    <row r="222" spans="1:256" ht="15">
      <c r="A222" s="6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  <c r="IQ222" s="10"/>
      <c r="IR222" s="10"/>
      <c r="IS222" s="10"/>
      <c r="IT222" s="10"/>
      <c r="IU222" s="10"/>
      <c r="IV222" s="10"/>
    </row>
    <row r="223" spans="1:256" ht="15">
      <c r="A223" s="6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  <c r="IN223" s="10"/>
      <c r="IO223" s="10"/>
      <c r="IP223" s="10"/>
      <c r="IQ223" s="10"/>
      <c r="IR223" s="10"/>
      <c r="IS223" s="10"/>
      <c r="IT223" s="10"/>
      <c r="IU223" s="10"/>
      <c r="IV223" s="10"/>
    </row>
    <row r="224" spans="1:256" ht="15">
      <c r="A224" s="6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  <c r="IS224" s="10"/>
      <c r="IT224" s="10"/>
      <c r="IU224" s="10"/>
      <c r="IV224" s="10"/>
    </row>
    <row r="225" spans="1:256" ht="15">
      <c r="A225" s="6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  <c r="IN225" s="10"/>
      <c r="IO225" s="10"/>
      <c r="IP225" s="10"/>
      <c r="IQ225" s="10"/>
      <c r="IR225" s="10"/>
      <c r="IS225" s="10"/>
      <c r="IT225" s="10"/>
      <c r="IU225" s="10"/>
      <c r="IV225" s="10"/>
    </row>
    <row r="226" spans="1:256" ht="15">
      <c r="A226" s="6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  <c r="IL226" s="10"/>
      <c r="IM226" s="10"/>
      <c r="IN226" s="10"/>
      <c r="IO226" s="10"/>
      <c r="IP226" s="10"/>
      <c r="IQ226" s="10"/>
      <c r="IR226" s="10"/>
      <c r="IS226" s="10"/>
      <c r="IT226" s="10"/>
      <c r="IU226" s="10"/>
      <c r="IV226" s="10"/>
    </row>
    <row r="227" spans="1:256" ht="15">
      <c r="A227" s="6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  <c r="IL227" s="10"/>
      <c r="IM227" s="10"/>
      <c r="IN227" s="10"/>
      <c r="IO227" s="10"/>
      <c r="IP227" s="10"/>
      <c r="IQ227" s="10"/>
      <c r="IR227" s="10"/>
      <c r="IS227" s="10"/>
      <c r="IT227" s="10"/>
      <c r="IU227" s="10"/>
      <c r="IV227" s="10"/>
    </row>
    <row r="228" spans="1:256" ht="15">
      <c r="A228" s="6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  <c r="IL228" s="10"/>
      <c r="IM228" s="10"/>
      <c r="IN228" s="10"/>
      <c r="IO228" s="10"/>
      <c r="IP228" s="10"/>
      <c r="IQ228" s="10"/>
      <c r="IR228" s="10"/>
      <c r="IS228" s="10"/>
      <c r="IT228" s="10"/>
      <c r="IU228" s="10"/>
      <c r="IV228" s="10"/>
    </row>
    <row r="229" spans="1:256" ht="15">
      <c r="A229" s="6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  <c r="IL229" s="10"/>
      <c r="IM229" s="10"/>
      <c r="IN229" s="10"/>
      <c r="IO229" s="10"/>
      <c r="IP229" s="10"/>
      <c r="IQ229" s="10"/>
      <c r="IR229" s="10"/>
      <c r="IS229" s="10"/>
      <c r="IT229" s="10"/>
      <c r="IU229" s="10"/>
      <c r="IV229" s="10"/>
    </row>
    <row r="230" spans="1:256" ht="15">
      <c r="A230" s="6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  <c r="IG230" s="10"/>
      <c r="IH230" s="10"/>
      <c r="II230" s="10"/>
      <c r="IJ230" s="10"/>
      <c r="IK230" s="10"/>
      <c r="IL230" s="10"/>
      <c r="IM230" s="10"/>
      <c r="IN230" s="10"/>
      <c r="IO230" s="10"/>
      <c r="IP230" s="10"/>
      <c r="IQ230" s="10"/>
      <c r="IR230" s="10"/>
      <c r="IS230" s="10"/>
      <c r="IT230" s="10"/>
      <c r="IU230" s="10"/>
      <c r="IV230" s="10"/>
    </row>
    <row r="231" spans="1:256" ht="15">
      <c r="A231" s="6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  <c r="IL231" s="10"/>
      <c r="IM231" s="10"/>
      <c r="IN231" s="10"/>
      <c r="IO231" s="10"/>
      <c r="IP231" s="10"/>
      <c r="IQ231" s="10"/>
      <c r="IR231" s="10"/>
      <c r="IS231" s="10"/>
      <c r="IT231" s="10"/>
      <c r="IU231" s="10"/>
      <c r="IV231" s="10"/>
    </row>
    <row r="232" spans="1:256" ht="15">
      <c r="A232" s="6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  <c r="IL232" s="10"/>
      <c r="IM232" s="10"/>
      <c r="IN232" s="10"/>
      <c r="IO232" s="10"/>
      <c r="IP232" s="10"/>
      <c r="IQ232" s="10"/>
      <c r="IR232" s="10"/>
      <c r="IS232" s="10"/>
      <c r="IT232" s="10"/>
      <c r="IU232" s="10"/>
      <c r="IV232" s="10"/>
    </row>
    <row r="233" spans="1:256" ht="15">
      <c r="A233" s="6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  <c r="IL233" s="10"/>
      <c r="IM233" s="10"/>
      <c r="IN233" s="10"/>
      <c r="IO233" s="10"/>
      <c r="IP233" s="10"/>
      <c r="IQ233" s="10"/>
      <c r="IR233" s="10"/>
      <c r="IS233" s="10"/>
      <c r="IT233" s="10"/>
      <c r="IU233" s="10"/>
      <c r="IV233" s="10"/>
    </row>
    <row r="234" spans="1:256" ht="15">
      <c r="A234" s="6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  <c r="IL234" s="10"/>
      <c r="IM234" s="10"/>
      <c r="IN234" s="10"/>
      <c r="IO234" s="10"/>
      <c r="IP234" s="10"/>
      <c r="IQ234" s="10"/>
      <c r="IR234" s="10"/>
      <c r="IS234" s="10"/>
      <c r="IT234" s="10"/>
      <c r="IU234" s="10"/>
      <c r="IV234" s="10"/>
    </row>
    <row r="235" spans="1:256" ht="15">
      <c r="A235" s="6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  <c r="IL235" s="10"/>
      <c r="IM235" s="10"/>
      <c r="IN235" s="10"/>
      <c r="IO235" s="10"/>
      <c r="IP235" s="10"/>
      <c r="IQ235" s="10"/>
      <c r="IR235" s="10"/>
      <c r="IS235" s="10"/>
      <c r="IT235" s="10"/>
      <c r="IU235" s="10"/>
      <c r="IV235" s="10"/>
    </row>
    <row r="236" spans="1:256" ht="15">
      <c r="A236" s="6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  <c r="IL236" s="10"/>
      <c r="IM236" s="10"/>
      <c r="IN236" s="10"/>
      <c r="IO236" s="10"/>
      <c r="IP236" s="10"/>
      <c r="IQ236" s="10"/>
      <c r="IR236" s="10"/>
      <c r="IS236" s="10"/>
      <c r="IT236" s="10"/>
      <c r="IU236" s="10"/>
      <c r="IV236" s="10"/>
    </row>
    <row r="237" spans="1:256" ht="15">
      <c r="A237" s="6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  <c r="IL237" s="10"/>
      <c r="IM237" s="10"/>
      <c r="IN237" s="10"/>
      <c r="IO237" s="10"/>
      <c r="IP237" s="10"/>
      <c r="IQ237" s="10"/>
      <c r="IR237" s="10"/>
      <c r="IS237" s="10"/>
      <c r="IT237" s="10"/>
      <c r="IU237" s="10"/>
      <c r="IV237" s="10"/>
    </row>
    <row r="238" spans="1:256" ht="15">
      <c r="A238" s="6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  <c r="IJ238" s="10"/>
      <c r="IK238" s="10"/>
      <c r="IL238" s="10"/>
      <c r="IM238" s="10"/>
      <c r="IN238" s="10"/>
      <c r="IO238" s="10"/>
      <c r="IP238" s="10"/>
      <c r="IQ238" s="10"/>
      <c r="IR238" s="10"/>
      <c r="IS238" s="10"/>
      <c r="IT238" s="10"/>
      <c r="IU238" s="10"/>
      <c r="IV238" s="10"/>
    </row>
    <row r="239" spans="1:256" ht="15">
      <c r="A239" s="6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  <c r="IS239" s="10"/>
      <c r="IT239" s="10"/>
      <c r="IU239" s="10"/>
      <c r="IV239" s="10"/>
    </row>
    <row r="240" spans="1:256" ht="15">
      <c r="A240" s="6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0"/>
      <c r="IE240" s="10"/>
      <c r="IF240" s="10"/>
      <c r="IG240" s="10"/>
      <c r="IH240" s="10"/>
      <c r="II240" s="10"/>
      <c r="IJ240" s="10"/>
      <c r="IK240" s="10"/>
      <c r="IL240" s="10"/>
      <c r="IM240" s="10"/>
      <c r="IN240" s="10"/>
      <c r="IO240" s="10"/>
      <c r="IP240" s="10"/>
      <c r="IQ240" s="10"/>
      <c r="IR240" s="10"/>
      <c r="IS240" s="10"/>
      <c r="IT240" s="10"/>
      <c r="IU240" s="10"/>
      <c r="IV240" s="10"/>
    </row>
    <row r="241" spans="1:256" ht="15">
      <c r="A241" s="6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  <c r="HR241" s="10"/>
      <c r="HS241" s="10"/>
      <c r="HT241" s="10"/>
      <c r="HU241" s="10"/>
      <c r="HV241" s="10"/>
      <c r="HW241" s="10"/>
      <c r="HX241" s="10"/>
      <c r="HY241" s="10"/>
      <c r="HZ241" s="10"/>
      <c r="IA241" s="10"/>
      <c r="IB241" s="10"/>
      <c r="IC241" s="10"/>
      <c r="ID241" s="10"/>
      <c r="IE241" s="10"/>
      <c r="IF241" s="10"/>
      <c r="IG241" s="10"/>
      <c r="IH241" s="10"/>
      <c r="II241" s="10"/>
      <c r="IJ241" s="10"/>
      <c r="IK241" s="10"/>
      <c r="IL241" s="10"/>
      <c r="IM241" s="10"/>
      <c r="IN241" s="10"/>
      <c r="IO241" s="10"/>
      <c r="IP241" s="10"/>
      <c r="IQ241" s="10"/>
      <c r="IR241" s="10"/>
      <c r="IS241" s="10"/>
      <c r="IT241" s="10"/>
      <c r="IU241" s="10"/>
      <c r="IV241" s="10"/>
    </row>
    <row r="242" spans="1:256" ht="15">
      <c r="A242" s="6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0"/>
      <c r="IE242" s="10"/>
      <c r="IF242" s="10"/>
      <c r="IG242" s="10"/>
      <c r="IH242" s="10"/>
      <c r="II242" s="10"/>
      <c r="IJ242" s="10"/>
      <c r="IK242" s="10"/>
      <c r="IL242" s="10"/>
      <c r="IM242" s="10"/>
      <c r="IN242" s="10"/>
      <c r="IO242" s="10"/>
      <c r="IP242" s="10"/>
      <c r="IQ242" s="10"/>
      <c r="IR242" s="10"/>
      <c r="IS242" s="10"/>
      <c r="IT242" s="10"/>
      <c r="IU242" s="10"/>
      <c r="IV242" s="10"/>
    </row>
    <row r="243" spans="1:256" ht="15">
      <c r="A243" s="6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P243" s="10"/>
      <c r="HQ243" s="10"/>
      <c r="HR243" s="10"/>
      <c r="HS243" s="10"/>
      <c r="HT243" s="10"/>
      <c r="HU243" s="10"/>
      <c r="HV243" s="10"/>
      <c r="HW243" s="10"/>
      <c r="HX243" s="10"/>
      <c r="HY243" s="10"/>
      <c r="HZ243" s="10"/>
      <c r="IA243" s="10"/>
      <c r="IB243" s="10"/>
      <c r="IC243" s="10"/>
      <c r="ID243" s="10"/>
      <c r="IE243" s="10"/>
      <c r="IF243" s="10"/>
      <c r="IG243" s="10"/>
      <c r="IH243" s="10"/>
      <c r="II243" s="10"/>
      <c r="IJ243" s="10"/>
      <c r="IK243" s="10"/>
      <c r="IL243" s="10"/>
      <c r="IM243" s="10"/>
      <c r="IN243" s="10"/>
      <c r="IO243" s="10"/>
      <c r="IP243" s="10"/>
      <c r="IQ243" s="10"/>
      <c r="IR243" s="10"/>
      <c r="IS243" s="10"/>
      <c r="IT243" s="10"/>
      <c r="IU243" s="10"/>
      <c r="IV243" s="10"/>
    </row>
    <row r="244" spans="1:256" ht="15">
      <c r="A244" s="6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  <c r="IJ244" s="10"/>
      <c r="IK244" s="10"/>
      <c r="IL244" s="10"/>
      <c r="IM244" s="10"/>
      <c r="IN244" s="10"/>
      <c r="IO244" s="10"/>
      <c r="IP244" s="10"/>
      <c r="IQ244" s="10"/>
      <c r="IR244" s="10"/>
      <c r="IS244" s="10"/>
      <c r="IT244" s="10"/>
      <c r="IU244" s="10"/>
      <c r="IV244" s="10"/>
    </row>
    <row r="245" spans="1:256" ht="15">
      <c r="A245" s="6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D245" s="10"/>
      <c r="IE245" s="10"/>
      <c r="IF245" s="10"/>
      <c r="IG245" s="10"/>
      <c r="IH245" s="10"/>
      <c r="II245" s="10"/>
      <c r="IJ245" s="10"/>
      <c r="IK245" s="10"/>
      <c r="IL245" s="10"/>
      <c r="IM245" s="10"/>
      <c r="IN245" s="10"/>
      <c r="IO245" s="10"/>
      <c r="IP245" s="10"/>
      <c r="IQ245" s="10"/>
      <c r="IR245" s="10"/>
      <c r="IS245" s="10"/>
      <c r="IT245" s="10"/>
      <c r="IU245" s="10"/>
      <c r="IV245" s="10"/>
    </row>
    <row r="246" spans="1:256" ht="15">
      <c r="A246" s="6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D246" s="10"/>
      <c r="IE246" s="10"/>
      <c r="IF246" s="10"/>
      <c r="IG246" s="10"/>
      <c r="IH246" s="10"/>
      <c r="II246" s="10"/>
      <c r="IJ246" s="10"/>
      <c r="IK246" s="10"/>
      <c r="IL246" s="10"/>
      <c r="IM246" s="10"/>
      <c r="IN246" s="10"/>
      <c r="IO246" s="10"/>
      <c r="IP246" s="10"/>
      <c r="IQ246" s="10"/>
      <c r="IR246" s="10"/>
      <c r="IS246" s="10"/>
      <c r="IT246" s="10"/>
      <c r="IU246" s="10"/>
      <c r="IV246" s="10"/>
    </row>
    <row r="247" spans="1:256" ht="15">
      <c r="A247" s="6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  <c r="HD247" s="10"/>
      <c r="HE247" s="10"/>
      <c r="HF247" s="10"/>
      <c r="HG247" s="10"/>
      <c r="HH247" s="10"/>
      <c r="HI247" s="10"/>
      <c r="HJ247" s="10"/>
      <c r="HK247" s="10"/>
      <c r="HL247" s="10"/>
      <c r="HM247" s="10"/>
      <c r="HN247" s="10"/>
      <c r="HO247" s="10"/>
      <c r="HP247" s="10"/>
      <c r="HQ247" s="10"/>
      <c r="HR247" s="10"/>
      <c r="HS247" s="10"/>
      <c r="HT247" s="10"/>
      <c r="HU247" s="10"/>
      <c r="HV247" s="10"/>
      <c r="HW247" s="10"/>
      <c r="HX247" s="10"/>
      <c r="HY247" s="10"/>
      <c r="HZ247" s="10"/>
      <c r="IA247" s="10"/>
      <c r="IB247" s="10"/>
      <c r="IC247" s="10"/>
      <c r="ID247" s="10"/>
      <c r="IE247" s="10"/>
      <c r="IF247" s="10"/>
      <c r="IG247" s="10"/>
      <c r="IH247" s="10"/>
      <c r="II247" s="10"/>
      <c r="IJ247" s="10"/>
      <c r="IK247" s="10"/>
      <c r="IL247" s="10"/>
      <c r="IM247" s="10"/>
      <c r="IN247" s="10"/>
      <c r="IO247" s="10"/>
      <c r="IP247" s="10"/>
      <c r="IQ247" s="10"/>
      <c r="IR247" s="10"/>
      <c r="IS247" s="10"/>
      <c r="IT247" s="10"/>
      <c r="IU247" s="10"/>
      <c r="IV247" s="10"/>
    </row>
    <row r="248" spans="1:256" ht="15">
      <c r="A248" s="6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  <c r="HR248" s="10"/>
      <c r="HS248" s="10"/>
      <c r="HT248" s="10"/>
      <c r="HU248" s="10"/>
      <c r="HV248" s="10"/>
      <c r="HW248" s="10"/>
      <c r="HX248" s="10"/>
      <c r="HY248" s="10"/>
      <c r="HZ248" s="10"/>
      <c r="IA248" s="10"/>
      <c r="IB248" s="10"/>
      <c r="IC248" s="10"/>
      <c r="ID248" s="10"/>
      <c r="IE248" s="10"/>
      <c r="IF248" s="10"/>
      <c r="IG248" s="10"/>
      <c r="IH248" s="10"/>
      <c r="II248" s="10"/>
      <c r="IJ248" s="10"/>
      <c r="IK248" s="10"/>
      <c r="IL248" s="10"/>
      <c r="IM248" s="10"/>
      <c r="IN248" s="10"/>
      <c r="IO248" s="10"/>
      <c r="IP248" s="10"/>
      <c r="IQ248" s="10"/>
      <c r="IR248" s="10"/>
      <c r="IS248" s="10"/>
      <c r="IT248" s="10"/>
      <c r="IU248" s="10"/>
      <c r="IV248" s="10"/>
    </row>
    <row r="249" spans="1:256" ht="15">
      <c r="A249" s="6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  <c r="HR249" s="10"/>
      <c r="HS249" s="10"/>
      <c r="HT249" s="10"/>
      <c r="HU249" s="10"/>
      <c r="HV249" s="10"/>
      <c r="HW249" s="10"/>
      <c r="HX249" s="10"/>
      <c r="HY249" s="10"/>
      <c r="HZ249" s="10"/>
      <c r="IA249" s="10"/>
      <c r="IB249" s="10"/>
      <c r="IC249" s="10"/>
      <c r="ID249" s="10"/>
      <c r="IE249" s="10"/>
      <c r="IF249" s="10"/>
      <c r="IG249" s="10"/>
      <c r="IH249" s="10"/>
      <c r="II249" s="10"/>
      <c r="IJ249" s="10"/>
      <c r="IK249" s="10"/>
      <c r="IL249" s="10"/>
      <c r="IM249" s="10"/>
      <c r="IN249" s="10"/>
      <c r="IO249" s="10"/>
      <c r="IP249" s="10"/>
      <c r="IQ249" s="10"/>
      <c r="IR249" s="10"/>
      <c r="IS249" s="10"/>
      <c r="IT249" s="10"/>
      <c r="IU249" s="10"/>
      <c r="IV249" s="10"/>
    </row>
    <row r="250" spans="1:256" ht="15">
      <c r="A250" s="6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  <c r="HD250" s="10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P250" s="10"/>
      <c r="HQ250" s="10"/>
      <c r="HR250" s="10"/>
      <c r="HS250" s="10"/>
      <c r="HT250" s="10"/>
      <c r="HU250" s="10"/>
      <c r="HV250" s="10"/>
      <c r="HW250" s="10"/>
      <c r="HX250" s="10"/>
      <c r="HY250" s="10"/>
      <c r="HZ250" s="10"/>
      <c r="IA250" s="10"/>
      <c r="IB250" s="10"/>
      <c r="IC250" s="10"/>
      <c r="ID250" s="10"/>
      <c r="IE250" s="10"/>
      <c r="IF250" s="10"/>
      <c r="IG250" s="10"/>
      <c r="IH250" s="10"/>
      <c r="II250" s="10"/>
      <c r="IJ250" s="10"/>
      <c r="IK250" s="10"/>
      <c r="IL250" s="10"/>
      <c r="IM250" s="10"/>
      <c r="IN250" s="10"/>
      <c r="IO250" s="10"/>
      <c r="IP250" s="10"/>
      <c r="IQ250" s="10"/>
      <c r="IR250" s="10"/>
      <c r="IS250" s="10"/>
      <c r="IT250" s="10"/>
      <c r="IU250" s="10"/>
      <c r="IV250" s="10"/>
    </row>
    <row r="251" spans="1:256" ht="15">
      <c r="A251" s="6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  <c r="HD251" s="10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P251" s="10"/>
      <c r="HQ251" s="10"/>
      <c r="HR251" s="10"/>
      <c r="HS251" s="10"/>
      <c r="HT251" s="10"/>
      <c r="HU251" s="10"/>
      <c r="HV251" s="10"/>
      <c r="HW251" s="10"/>
      <c r="HX251" s="10"/>
      <c r="HY251" s="10"/>
      <c r="HZ251" s="10"/>
      <c r="IA251" s="10"/>
      <c r="IB251" s="10"/>
      <c r="IC251" s="10"/>
      <c r="ID251" s="10"/>
      <c r="IE251" s="10"/>
      <c r="IF251" s="10"/>
      <c r="IG251" s="10"/>
      <c r="IH251" s="10"/>
      <c r="II251" s="10"/>
      <c r="IJ251" s="10"/>
      <c r="IK251" s="10"/>
      <c r="IL251" s="10"/>
      <c r="IM251" s="10"/>
      <c r="IN251" s="10"/>
      <c r="IO251" s="10"/>
      <c r="IP251" s="10"/>
      <c r="IQ251" s="10"/>
      <c r="IR251" s="10"/>
      <c r="IS251" s="10"/>
      <c r="IT251" s="10"/>
      <c r="IU251" s="10"/>
      <c r="IV251" s="10"/>
    </row>
    <row r="252" spans="1:256" ht="15">
      <c r="A252" s="6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  <c r="HQ252" s="10"/>
      <c r="HR252" s="10"/>
      <c r="HS252" s="10"/>
      <c r="HT252" s="10"/>
      <c r="HU252" s="10"/>
      <c r="HV252" s="10"/>
      <c r="HW252" s="10"/>
      <c r="HX252" s="10"/>
      <c r="HY252" s="10"/>
      <c r="HZ252" s="10"/>
      <c r="IA252" s="10"/>
      <c r="IB252" s="10"/>
      <c r="IC252" s="10"/>
      <c r="ID252" s="10"/>
      <c r="IE252" s="10"/>
      <c r="IF252" s="10"/>
      <c r="IG252" s="10"/>
      <c r="IH252" s="10"/>
      <c r="II252" s="10"/>
      <c r="IJ252" s="10"/>
      <c r="IK252" s="10"/>
      <c r="IL252" s="10"/>
      <c r="IM252" s="10"/>
      <c r="IN252" s="10"/>
      <c r="IO252" s="10"/>
      <c r="IP252" s="10"/>
      <c r="IQ252" s="10"/>
      <c r="IR252" s="10"/>
      <c r="IS252" s="10"/>
      <c r="IT252" s="10"/>
      <c r="IU252" s="10"/>
      <c r="IV252" s="10"/>
    </row>
    <row r="253" spans="1:256" ht="15">
      <c r="A253" s="6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  <c r="GW253" s="10"/>
      <c r="GX253" s="10"/>
      <c r="GY253" s="10"/>
      <c r="GZ253" s="10"/>
      <c r="HA253" s="10"/>
      <c r="HB253" s="10"/>
      <c r="HC253" s="10"/>
      <c r="HD253" s="10"/>
      <c r="HE253" s="10"/>
      <c r="HF253" s="10"/>
      <c r="HG253" s="10"/>
      <c r="HH253" s="10"/>
      <c r="HI253" s="10"/>
      <c r="HJ253" s="10"/>
      <c r="HK253" s="10"/>
      <c r="HL253" s="10"/>
      <c r="HM253" s="10"/>
      <c r="HN253" s="10"/>
      <c r="HO253" s="10"/>
      <c r="HP253" s="10"/>
      <c r="HQ253" s="10"/>
      <c r="HR253" s="10"/>
      <c r="HS253" s="10"/>
      <c r="HT253" s="10"/>
      <c r="HU253" s="10"/>
      <c r="HV253" s="10"/>
      <c r="HW253" s="10"/>
      <c r="HX253" s="10"/>
      <c r="HY253" s="10"/>
      <c r="HZ253" s="10"/>
      <c r="IA253" s="10"/>
      <c r="IB253" s="10"/>
      <c r="IC253" s="10"/>
      <c r="ID253" s="10"/>
      <c r="IE253" s="10"/>
      <c r="IF253" s="10"/>
      <c r="IG253" s="10"/>
      <c r="IH253" s="10"/>
      <c r="II253" s="10"/>
      <c r="IJ253" s="10"/>
      <c r="IK253" s="10"/>
      <c r="IL253" s="10"/>
      <c r="IM253" s="10"/>
      <c r="IN253" s="10"/>
      <c r="IO253" s="10"/>
      <c r="IP253" s="10"/>
      <c r="IQ253" s="10"/>
      <c r="IR253" s="10"/>
      <c r="IS253" s="10"/>
      <c r="IT253" s="10"/>
      <c r="IU253" s="10"/>
      <c r="IV253" s="10"/>
    </row>
    <row r="254" spans="1:256" ht="15">
      <c r="A254" s="6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  <c r="FY254" s="10"/>
      <c r="FZ254" s="10"/>
      <c r="GA254" s="10"/>
      <c r="GB254" s="10"/>
      <c r="GC254" s="10"/>
      <c r="GD254" s="10"/>
      <c r="GE254" s="10"/>
      <c r="GF254" s="10"/>
      <c r="GG254" s="10"/>
      <c r="GH254" s="10"/>
      <c r="GI254" s="10"/>
      <c r="GJ254" s="10"/>
      <c r="GK254" s="10"/>
      <c r="GL254" s="10"/>
      <c r="GM254" s="10"/>
      <c r="GN254" s="10"/>
      <c r="GO254" s="10"/>
      <c r="GP254" s="10"/>
      <c r="GQ254" s="10"/>
      <c r="GR254" s="10"/>
      <c r="GS254" s="10"/>
      <c r="GT254" s="10"/>
      <c r="GU254" s="10"/>
      <c r="GV254" s="10"/>
      <c r="GW254" s="10"/>
      <c r="GX254" s="10"/>
      <c r="GY254" s="10"/>
      <c r="GZ254" s="10"/>
      <c r="HA254" s="10"/>
      <c r="HB254" s="10"/>
      <c r="HC254" s="10"/>
      <c r="HD254" s="10"/>
      <c r="HE254" s="10"/>
      <c r="HF254" s="10"/>
      <c r="HG254" s="10"/>
      <c r="HH254" s="10"/>
      <c r="HI254" s="10"/>
      <c r="HJ254" s="10"/>
      <c r="HK254" s="10"/>
      <c r="HL254" s="10"/>
      <c r="HM254" s="10"/>
      <c r="HN254" s="10"/>
      <c r="HO254" s="10"/>
      <c r="HP254" s="10"/>
      <c r="HQ254" s="10"/>
      <c r="HR254" s="10"/>
      <c r="HS254" s="10"/>
      <c r="HT254" s="10"/>
      <c r="HU254" s="10"/>
      <c r="HV254" s="10"/>
      <c r="HW254" s="10"/>
      <c r="HX254" s="10"/>
      <c r="HY254" s="10"/>
      <c r="HZ254" s="10"/>
      <c r="IA254" s="10"/>
      <c r="IB254" s="10"/>
      <c r="IC254" s="10"/>
      <c r="ID254" s="10"/>
      <c r="IE254" s="10"/>
      <c r="IF254" s="10"/>
      <c r="IG254" s="10"/>
      <c r="IH254" s="10"/>
      <c r="II254" s="10"/>
      <c r="IJ254" s="10"/>
      <c r="IK254" s="10"/>
      <c r="IL254" s="10"/>
      <c r="IM254" s="10"/>
      <c r="IN254" s="10"/>
      <c r="IO254" s="10"/>
      <c r="IP254" s="10"/>
      <c r="IQ254" s="10"/>
      <c r="IR254" s="10"/>
      <c r="IS254" s="10"/>
      <c r="IT254" s="10"/>
      <c r="IU254" s="10"/>
      <c r="IV254" s="10"/>
    </row>
    <row r="255" spans="1:256" ht="15">
      <c r="A255" s="6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  <c r="FY255" s="10"/>
      <c r="FZ255" s="10"/>
      <c r="GA255" s="10"/>
      <c r="GB255" s="10"/>
      <c r="GC255" s="10"/>
      <c r="GD255" s="10"/>
      <c r="GE255" s="10"/>
      <c r="GF255" s="10"/>
      <c r="GG255" s="10"/>
      <c r="GH255" s="10"/>
      <c r="GI255" s="10"/>
      <c r="GJ255" s="10"/>
      <c r="GK255" s="10"/>
      <c r="GL255" s="10"/>
      <c r="GM255" s="10"/>
      <c r="GN255" s="10"/>
      <c r="GO255" s="10"/>
      <c r="GP255" s="10"/>
      <c r="GQ255" s="10"/>
      <c r="GR255" s="10"/>
      <c r="GS255" s="10"/>
      <c r="GT255" s="10"/>
      <c r="GU255" s="10"/>
      <c r="GV255" s="10"/>
      <c r="GW255" s="10"/>
      <c r="GX255" s="10"/>
      <c r="GY255" s="10"/>
      <c r="GZ255" s="10"/>
      <c r="HA255" s="10"/>
      <c r="HB255" s="10"/>
      <c r="HC255" s="10"/>
      <c r="HD255" s="10"/>
      <c r="HE255" s="10"/>
      <c r="HF255" s="10"/>
      <c r="HG255" s="10"/>
      <c r="HH255" s="10"/>
      <c r="HI255" s="10"/>
      <c r="HJ255" s="10"/>
      <c r="HK255" s="10"/>
      <c r="HL255" s="10"/>
      <c r="HM255" s="10"/>
      <c r="HN255" s="10"/>
      <c r="HO255" s="10"/>
      <c r="HP255" s="10"/>
      <c r="HQ255" s="10"/>
      <c r="HR255" s="10"/>
      <c r="HS255" s="10"/>
      <c r="HT255" s="10"/>
      <c r="HU255" s="10"/>
      <c r="HV255" s="10"/>
      <c r="HW255" s="10"/>
      <c r="HX255" s="10"/>
      <c r="HY255" s="10"/>
      <c r="HZ255" s="10"/>
      <c r="IA255" s="10"/>
      <c r="IB255" s="10"/>
      <c r="IC255" s="10"/>
      <c r="ID255" s="10"/>
      <c r="IE255" s="10"/>
      <c r="IF255" s="10"/>
      <c r="IG255" s="10"/>
      <c r="IH255" s="10"/>
      <c r="II255" s="10"/>
      <c r="IJ255" s="10"/>
      <c r="IK255" s="10"/>
      <c r="IL255" s="10"/>
      <c r="IM255" s="10"/>
      <c r="IN255" s="10"/>
      <c r="IO255" s="10"/>
      <c r="IP255" s="10"/>
      <c r="IQ255" s="10"/>
      <c r="IR255" s="10"/>
      <c r="IS255" s="10"/>
      <c r="IT255" s="10"/>
      <c r="IU255" s="10"/>
      <c r="IV255" s="10"/>
    </row>
    <row r="256" spans="1:256" ht="15">
      <c r="A256" s="6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  <c r="FY256" s="10"/>
      <c r="FZ256" s="10"/>
      <c r="GA256" s="10"/>
      <c r="GB256" s="10"/>
      <c r="GC256" s="10"/>
      <c r="GD256" s="10"/>
      <c r="GE256" s="10"/>
      <c r="GF256" s="10"/>
      <c r="GG256" s="10"/>
      <c r="GH256" s="10"/>
      <c r="GI256" s="10"/>
      <c r="GJ256" s="10"/>
      <c r="GK256" s="10"/>
      <c r="GL256" s="10"/>
      <c r="GM256" s="10"/>
      <c r="GN256" s="10"/>
      <c r="GO256" s="10"/>
      <c r="GP256" s="10"/>
      <c r="GQ256" s="10"/>
      <c r="GR256" s="10"/>
      <c r="GS256" s="10"/>
      <c r="GT256" s="10"/>
      <c r="GU256" s="10"/>
      <c r="GV256" s="10"/>
      <c r="GW256" s="10"/>
      <c r="GX256" s="10"/>
      <c r="GY256" s="10"/>
      <c r="GZ256" s="10"/>
      <c r="HA256" s="10"/>
      <c r="HB256" s="10"/>
      <c r="HC256" s="10"/>
      <c r="HD256" s="10"/>
      <c r="HE256" s="10"/>
      <c r="HF256" s="10"/>
      <c r="HG256" s="10"/>
      <c r="HH256" s="10"/>
      <c r="HI256" s="10"/>
      <c r="HJ256" s="10"/>
      <c r="HK256" s="10"/>
      <c r="HL256" s="10"/>
      <c r="HM256" s="10"/>
      <c r="HN256" s="10"/>
      <c r="HO256" s="10"/>
      <c r="HP256" s="10"/>
      <c r="HQ256" s="10"/>
      <c r="HR256" s="10"/>
      <c r="HS256" s="10"/>
      <c r="HT256" s="10"/>
      <c r="HU256" s="10"/>
      <c r="HV256" s="10"/>
      <c r="HW256" s="10"/>
      <c r="HX256" s="10"/>
      <c r="HY256" s="10"/>
      <c r="HZ256" s="10"/>
      <c r="IA256" s="10"/>
      <c r="IB256" s="10"/>
      <c r="IC256" s="10"/>
      <c r="ID256" s="10"/>
      <c r="IE256" s="10"/>
      <c r="IF256" s="10"/>
      <c r="IG256" s="10"/>
      <c r="IH256" s="10"/>
      <c r="II256" s="10"/>
      <c r="IJ256" s="10"/>
      <c r="IK256" s="10"/>
      <c r="IL256" s="10"/>
      <c r="IM256" s="10"/>
      <c r="IN256" s="10"/>
      <c r="IO256" s="10"/>
      <c r="IP256" s="10"/>
      <c r="IQ256" s="10"/>
      <c r="IR256" s="10"/>
      <c r="IS256" s="10"/>
      <c r="IT256" s="10"/>
      <c r="IU256" s="10"/>
      <c r="IV256" s="10"/>
    </row>
    <row r="257" spans="1:256" ht="15">
      <c r="A257" s="6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  <c r="FY257" s="10"/>
      <c r="FZ257" s="10"/>
      <c r="GA257" s="10"/>
      <c r="GB257" s="10"/>
      <c r="GC257" s="10"/>
      <c r="GD257" s="10"/>
      <c r="GE257" s="10"/>
      <c r="GF257" s="10"/>
      <c r="GG257" s="10"/>
      <c r="GH257" s="10"/>
      <c r="GI257" s="10"/>
      <c r="GJ257" s="10"/>
      <c r="GK257" s="10"/>
      <c r="GL257" s="10"/>
      <c r="GM257" s="10"/>
      <c r="GN257" s="10"/>
      <c r="GO257" s="10"/>
      <c r="GP257" s="10"/>
      <c r="GQ257" s="10"/>
      <c r="GR257" s="10"/>
      <c r="GS257" s="10"/>
      <c r="GT257" s="10"/>
      <c r="GU257" s="10"/>
      <c r="GV257" s="10"/>
      <c r="GW257" s="10"/>
      <c r="GX257" s="10"/>
      <c r="GY257" s="10"/>
      <c r="GZ257" s="10"/>
      <c r="HA257" s="10"/>
      <c r="HB257" s="10"/>
      <c r="HC257" s="10"/>
      <c r="HD257" s="10"/>
      <c r="HE257" s="10"/>
      <c r="HF257" s="10"/>
      <c r="HG257" s="10"/>
      <c r="HH257" s="10"/>
      <c r="HI257" s="10"/>
      <c r="HJ257" s="10"/>
      <c r="HK257" s="10"/>
      <c r="HL257" s="10"/>
      <c r="HM257" s="10"/>
      <c r="HN257" s="10"/>
      <c r="HO257" s="10"/>
      <c r="HP257" s="10"/>
      <c r="HQ257" s="10"/>
      <c r="HR257" s="10"/>
      <c r="HS257" s="10"/>
      <c r="HT257" s="10"/>
      <c r="HU257" s="10"/>
      <c r="HV257" s="10"/>
      <c r="HW257" s="10"/>
      <c r="HX257" s="10"/>
      <c r="HY257" s="10"/>
      <c r="HZ257" s="10"/>
      <c r="IA257" s="10"/>
      <c r="IB257" s="10"/>
      <c r="IC257" s="10"/>
      <c r="ID257" s="10"/>
      <c r="IE257" s="10"/>
      <c r="IF257" s="10"/>
      <c r="IG257" s="10"/>
      <c r="IH257" s="10"/>
      <c r="II257" s="10"/>
      <c r="IJ257" s="10"/>
      <c r="IK257" s="10"/>
      <c r="IL257" s="10"/>
      <c r="IM257" s="10"/>
      <c r="IN257" s="10"/>
      <c r="IO257" s="10"/>
      <c r="IP257" s="10"/>
      <c r="IQ257" s="10"/>
      <c r="IR257" s="10"/>
      <c r="IS257" s="10"/>
      <c r="IT257" s="10"/>
      <c r="IU257" s="10"/>
      <c r="IV257" s="10"/>
    </row>
    <row r="258" spans="1:256" ht="15">
      <c r="A258" s="6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  <c r="FY258" s="10"/>
      <c r="FZ258" s="10"/>
      <c r="GA258" s="10"/>
      <c r="GB258" s="10"/>
      <c r="GC258" s="10"/>
      <c r="GD258" s="10"/>
      <c r="GE258" s="10"/>
      <c r="GF258" s="10"/>
      <c r="GG258" s="10"/>
      <c r="GH258" s="10"/>
      <c r="GI258" s="10"/>
      <c r="GJ258" s="10"/>
      <c r="GK258" s="10"/>
      <c r="GL258" s="10"/>
      <c r="GM258" s="10"/>
      <c r="GN258" s="10"/>
      <c r="GO258" s="10"/>
      <c r="GP258" s="10"/>
      <c r="GQ258" s="10"/>
      <c r="GR258" s="10"/>
      <c r="GS258" s="10"/>
      <c r="GT258" s="10"/>
      <c r="GU258" s="10"/>
      <c r="GV258" s="10"/>
      <c r="GW258" s="10"/>
      <c r="GX258" s="10"/>
      <c r="GY258" s="10"/>
      <c r="GZ258" s="10"/>
      <c r="HA258" s="10"/>
      <c r="HB258" s="10"/>
      <c r="HC258" s="10"/>
      <c r="HD258" s="10"/>
      <c r="HE258" s="10"/>
      <c r="HF258" s="10"/>
      <c r="HG258" s="10"/>
      <c r="HH258" s="10"/>
      <c r="HI258" s="10"/>
      <c r="HJ258" s="10"/>
      <c r="HK258" s="10"/>
      <c r="HL258" s="10"/>
      <c r="HM258" s="10"/>
      <c r="HN258" s="10"/>
      <c r="HO258" s="10"/>
      <c r="HP258" s="10"/>
      <c r="HQ258" s="10"/>
      <c r="HR258" s="10"/>
      <c r="HS258" s="10"/>
      <c r="HT258" s="10"/>
      <c r="HU258" s="10"/>
      <c r="HV258" s="10"/>
      <c r="HW258" s="10"/>
      <c r="HX258" s="10"/>
      <c r="HY258" s="10"/>
      <c r="HZ258" s="10"/>
      <c r="IA258" s="10"/>
      <c r="IB258" s="10"/>
      <c r="IC258" s="10"/>
      <c r="ID258" s="10"/>
      <c r="IE258" s="10"/>
      <c r="IF258" s="10"/>
      <c r="IG258" s="10"/>
      <c r="IH258" s="10"/>
      <c r="II258" s="10"/>
      <c r="IJ258" s="10"/>
      <c r="IK258" s="10"/>
      <c r="IL258" s="10"/>
      <c r="IM258" s="10"/>
      <c r="IN258" s="10"/>
      <c r="IO258" s="10"/>
      <c r="IP258" s="10"/>
      <c r="IQ258" s="10"/>
      <c r="IR258" s="10"/>
      <c r="IS258" s="10"/>
      <c r="IT258" s="10"/>
      <c r="IU258" s="10"/>
      <c r="IV258" s="10"/>
    </row>
    <row r="259" spans="1:256" ht="15">
      <c r="A259" s="6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  <c r="FY259" s="10"/>
      <c r="FZ259" s="10"/>
      <c r="GA259" s="10"/>
      <c r="GB259" s="10"/>
      <c r="GC259" s="10"/>
      <c r="GD259" s="10"/>
      <c r="GE259" s="10"/>
      <c r="GF259" s="10"/>
      <c r="GG259" s="10"/>
      <c r="GH259" s="10"/>
      <c r="GI259" s="10"/>
      <c r="GJ259" s="10"/>
      <c r="GK259" s="10"/>
      <c r="GL259" s="10"/>
      <c r="GM259" s="10"/>
      <c r="GN259" s="10"/>
      <c r="GO259" s="10"/>
      <c r="GP259" s="10"/>
      <c r="GQ259" s="10"/>
      <c r="GR259" s="10"/>
      <c r="GS259" s="10"/>
      <c r="GT259" s="10"/>
      <c r="GU259" s="10"/>
      <c r="GV259" s="10"/>
      <c r="GW259" s="10"/>
      <c r="GX259" s="10"/>
      <c r="GY259" s="10"/>
      <c r="GZ259" s="10"/>
      <c r="HA259" s="10"/>
      <c r="HB259" s="10"/>
      <c r="HC259" s="10"/>
      <c r="HD259" s="10"/>
      <c r="HE259" s="10"/>
      <c r="HF259" s="10"/>
      <c r="HG259" s="10"/>
      <c r="HH259" s="10"/>
      <c r="HI259" s="10"/>
      <c r="HJ259" s="10"/>
      <c r="HK259" s="10"/>
      <c r="HL259" s="10"/>
      <c r="HM259" s="10"/>
      <c r="HN259" s="10"/>
      <c r="HO259" s="10"/>
      <c r="HP259" s="10"/>
      <c r="HQ259" s="10"/>
      <c r="HR259" s="10"/>
      <c r="HS259" s="10"/>
      <c r="HT259" s="10"/>
      <c r="HU259" s="10"/>
      <c r="HV259" s="10"/>
      <c r="HW259" s="10"/>
      <c r="HX259" s="10"/>
      <c r="HY259" s="10"/>
      <c r="HZ259" s="10"/>
      <c r="IA259" s="10"/>
      <c r="IB259" s="10"/>
      <c r="IC259" s="10"/>
      <c r="ID259" s="10"/>
      <c r="IE259" s="10"/>
      <c r="IF259" s="10"/>
      <c r="IG259" s="10"/>
      <c r="IH259" s="10"/>
      <c r="II259" s="10"/>
      <c r="IJ259" s="10"/>
      <c r="IK259" s="10"/>
      <c r="IL259" s="10"/>
      <c r="IM259" s="10"/>
      <c r="IN259" s="10"/>
      <c r="IO259" s="10"/>
      <c r="IP259" s="10"/>
      <c r="IQ259" s="10"/>
      <c r="IR259" s="10"/>
      <c r="IS259" s="10"/>
      <c r="IT259" s="10"/>
      <c r="IU259" s="10"/>
      <c r="IV259" s="10"/>
    </row>
    <row r="260" spans="1:256" ht="15">
      <c r="A260" s="6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  <c r="FY260" s="10"/>
      <c r="FZ260" s="10"/>
      <c r="GA260" s="10"/>
      <c r="GB260" s="10"/>
      <c r="GC260" s="10"/>
      <c r="GD260" s="10"/>
      <c r="GE260" s="10"/>
      <c r="GF260" s="10"/>
      <c r="GG260" s="10"/>
      <c r="GH260" s="10"/>
      <c r="GI260" s="10"/>
      <c r="GJ260" s="10"/>
      <c r="GK260" s="10"/>
      <c r="GL260" s="10"/>
      <c r="GM260" s="10"/>
      <c r="GN260" s="10"/>
      <c r="GO260" s="10"/>
      <c r="GP260" s="10"/>
      <c r="GQ260" s="10"/>
      <c r="GR260" s="10"/>
      <c r="GS260" s="10"/>
      <c r="GT260" s="10"/>
      <c r="GU260" s="10"/>
      <c r="GV260" s="10"/>
      <c r="GW260" s="10"/>
      <c r="GX260" s="10"/>
      <c r="GY260" s="10"/>
      <c r="GZ260" s="10"/>
      <c r="HA260" s="10"/>
      <c r="HB260" s="10"/>
      <c r="HC260" s="10"/>
      <c r="HD260" s="10"/>
      <c r="HE260" s="10"/>
      <c r="HF260" s="10"/>
      <c r="HG260" s="10"/>
      <c r="HH260" s="10"/>
      <c r="HI260" s="10"/>
      <c r="HJ260" s="10"/>
      <c r="HK260" s="10"/>
      <c r="HL260" s="10"/>
      <c r="HM260" s="10"/>
      <c r="HN260" s="10"/>
      <c r="HO260" s="10"/>
      <c r="HP260" s="10"/>
      <c r="HQ260" s="10"/>
      <c r="HR260" s="10"/>
      <c r="HS260" s="10"/>
      <c r="HT260" s="10"/>
      <c r="HU260" s="10"/>
      <c r="HV260" s="10"/>
      <c r="HW260" s="10"/>
      <c r="HX260" s="10"/>
      <c r="HY260" s="10"/>
      <c r="HZ260" s="10"/>
      <c r="IA260" s="10"/>
      <c r="IB260" s="10"/>
      <c r="IC260" s="10"/>
      <c r="ID260" s="10"/>
      <c r="IE260" s="10"/>
      <c r="IF260" s="10"/>
      <c r="IG260" s="10"/>
      <c r="IH260" s="10"/>
      <c r="II260" s="10"/>
      <c r="IJ260" s="10"/>
      <c r="IK260" s="10"/>
      <c r="IL260" s="10"/>
      <c r="IM260" s="10"/>
      <c r="IN260" s="10"/>
      <c r="IO260" s="10"/>
      <c r="IP260" s="10"/>
      <c r="IQ260" s="10"/>
      <c r="IR260" s="10"/>
      <c r="IS260" s="10"/>
      <c r="IT260" s="10"/>
      <c r="IU260" s="10"/>
      <c r="IV260" s="10"/>
    </row>
    <row r="261" spans="1:256" ht="15">
      <c r="A261" s="6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  <c r="FY261" s="10"/>
      <c r="FZ261" s="10"/>
      <c r="GA261" s="10"/>
      <c r="GB261" s="10"/>
      <c r="GC261" s="10"/>
      <c r="GD261" s="10"/>
      <c r="GE261" s="10"/>
      <c r="GF261" s="10"/>
      <c r="GG261" s="10"/>
      <c r="GH261" s="10"/>
      <c r="GI261" s="10"/>
      <c r="GJ261" s="10"/>
      <c r="GK261" s="10"/>
      <c r="GL261" s="10"/>
      <c r="GM261" s="10"/>
      <c r="GN261" s="10"/>
      <c r="GO261" s="10"/>
      <c r="GP261" s="10"/>
      <c r="GQ261" s="10"/>
      <c r="GR261" s="10"/>
      <c r="GS261" s="10"/>
      <c r="GT261" s="10"/>
      <c r="GU261" s="10"/>
      <c r="GV261" s="10"/>
      <c r="GW261" s="10"/>
      <c r="GX261" s="10"/>
      <c r="GY261" s="10"/>
      <c r="GZ261" s="10"/>
      <c r="HA261" s="10"/>
      <c r="HB261" s="10"/>
      <c r="HC261" s="10"/>
      <c r="HD261" s="10"/>
      <c r="HE261" s="10"/>
      <c r="HF261" s="10"/>
      <c r="HG261" s="10"/>
      <c r="HH261" s="10"/>
      <c r="HI261" s="10"/>
      <c r="HJ261" s="10"/>
      <c r="HK261" s="10"/>
      <c r="HL261" s="10"/>
      <c r="HM261" s="10"/>
      <c r="HN261" s="10"/>
      <c r="HO261" s="10"/>
      <c r="HP261" s="10"/>
      <c r="HQ261" s="10"/>
      <c r="HR261" s="10"/>
      <c r="HS261" s="10"/>
      <c r="HT261" s="10"/>
      <c r="HU261" s="10"/>
      <c r="HV261" s="10"/>
      <c r="HW261" s="10"/>
      <c r="HX261" s="10"/>
      <c r="HY261" s="10"/>
      <c r="HZ261" s="10"/>
      <c r="IA261" s="10"/>
      <c r="IB261" s="10"/>
      <c r="IC261" s="10"/>
      <c r="ID261" s="10"/>
      <c r="IE261" s="10"/>
      <c r="IF261" s="10"/>
      <c r="IG261" s="10"/>
      <c r="IH261" s="10"/>
      <c r="II261" s="10"/>
      <c r="IJ261" s="10"/>
      <c r="IK261" s="10"/>
      <c r="IL261" s="10"/>
      <c r="IM261" s="10"/>
      <c r="IN261" s="10"/>
      <c r="IO261" s="10"/>
      <c r="IP261" s="10"/>
      <c r="IQ261" s="10"/>
      <c r="IR261" s="10"/>
      <c r="IS261" s="10"/>
      <c r="IT261" s="10"/>
      <c r="IU261" s="10"/>
      <c r="IV261" s="10"/>
    </row>
    <row r="262" spans="1:256" ht="15">
      <c r="A262" s="6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  <c r="FY262" s="10"/>
      <c r="FZ262" s="10"/>
      <c r="GA262" s="10"/>
      <c r="GB262" s="10"/>
      <c r="GC262" s="10"/>
      <c r="GD262" s="10"/>
      <c r="GE262" s="10"/>
      <c r="GF262" s="10"/>
      <c r="GG262" s="10"/>
      <c r="GH262" s="10"/>
      <c r="GI262" s="10"/>
      <c r="GJ262" s="10"/>
      <c r="GK262" s="10"/>
      <c r="GL262" s="10"/>
      <c r="GM262" s="10"/>
      <c r="GN262" s="10"/>
      <c r="GO262" s="10"/>
      <c r="GP262" s="10"/>
      <c r="GQ262" s="10"/>
      <c r="GR262" s="10"/>
      <c r="GS262" s="10"/>
      <c r="GT262" s="10"/>
      <c r="GU262" s="10"/>
      <c r="GV262" s="10"/>
      <c r="GW262" s="10"/>
      <c r="GX262" s="10"/>
      <c r="GY262" s="10"/>
      <c r="GZ262" s="10"/>
      <c r="HA262" s="10"/>
      <c r="HB262" s="10"/>
      <c r="HC262" s="10"/>
      <c r="HD262" s="10"/>
      <c r="HE262" s="10"/>
      <c r="HF262" s="10"/>
      <c r="HG262" s="10"/>
      <c r="HH262" s="10"/>
      <c r="HI262" s="10"/>
      <c r="HJ262" s="10"/>
      <c r="HK262" s="10"/>
      <c r="HL262" s="10"/>
      <c r="HM262" s="10"/>
      <c r="HN262" s="10"/>
      <c r="HO262" s="10"/>
      <c r="HP262" s="10"/>
      <c r="HQ262" s="10"/>
      <c r="HR262" s="10"/>
      <c r="HS262" s="10"/>
      <c r="HT262" s="10"/>
      <c r="HU262" s="10"/>
      <c r="HV262" s="10"/>
      <c r="HW262" s="10"/>
      <c r="HX262" s="10"/>
      <c r="HY262" s="10"/>
      <c r="HZ262" s="10"/>
      <c r="IA262" s="10"/>
      <c r="IB262" s="10"/>
      <c r="IC262" s="10"/>
      <c r="ID262" s="10"/>
      <c r="IE262" s="10"/>
      <c r="IF262" s="10"/>
      <c r="IG262" s="10"/>
      <c r="IH262" s="10"/>
      <c r="II262" s="10"/>
      <c r="IJ262" s="10"/>
      <c r="IK262" s="10"/>
      <c r="IL262" s="10"/>
      <c r="IM262" s="10"/>
      <c r="IN262" s="10"/>
      <c r="IO262" s="10"/>
      <c r="IP262" s="10"/>
      <c r="IQ262" s="10"/>
      <c r="IR262" s="10"/>
      <c r="IS262" s="10"/>
      <c r="IT262" s="10"/>
      <c r="IU262" s="10"/>
      <c r="IV262" s="10"/>
    </row>
    <row r="263" spans="1:256" ht="15">
      <c r="A263" s="6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  <c r="FY263" s="10"/>
      <c r="FZ263" s="10"/>
      <c r="GA263" s="10"/>
      <c r="GB263" s="10"/>
      <c r="GC263" s="10"/>
      <c r="GD263" s="10"/>
      <c r="GE263" s="10"/>
      <c r="GF263" s="10"/>
      <c r="GG263" s="10"/>
      <c r="GH263" s="10"/>
      <c r="GI263" s="10"/>
      <c r="GJ263" s="10"/>
      <c r="GK263" s="10"/>
      <c r="GL263" s="10"/>
      <c r="GM263" s="10"/>
      <c r="GN263" s="10"/>
      <c r="GO263" s="10"/>
      <c r="GP263" s="10"/>
      <c r="GQ263" s="10"/>
      <c r="GR263" s="10"/>
      <c r="GS263" s="10"/>
      <c r="GT263" s="10"/>
      <c r="GU263" s="10"/>
      <c r="GV263" s="10"/>
      <c r="GW263" s="10"/>
      <c r="GX263" s="10"/>
      <c r="GY263" s="10"/>
      <c r="GZ263" s="10"/>
      <c r="HA263" s="10"/>
      <c r="HB263" s="10"/>
      <c r="HC263" s="10"/>
      <c r="HD263" s="10"/>
      <c r="HE263" s="10"/>
      <c r="HF263" s="10"/>
      <c r="HG263" s="10"/>
      <c r="HH263" s="10"/>
      <c r="HI263" s="10"/>
      <c r="HJ263" s="10"/>
      <c r="HK263" s="10"/>
      <c r="HL263" s="10"/>
      <c r="HM263" s="10"/>
      <c r="HN263" s="10"/>
      <c r="HO263" s="10"/>
      <c r="HP263" s="10"/>
      <c r="HQ263" s="10"/>
      <c r="HR263" s="10"/>
      <c r="HS263" s="10"/>
      <c r="HT263" s="10"/>
      <c r="HU263" s="10"/>
      <c r="HV263" s="10"/>
      <c r="HW263" s="10"/>
      <c r="HX263" s="10"/>
      <c r="HY263" s="10"/>
      <c r="HZ263" s="10"/>
      <c r="IA263" s="10"/>
      <c r="IB263" s="10"/>
      <c r="IC263" s="10"/>
      <c r="ID263" s="10"/>
      <c r="IE263" s="10"/>
      <c r="IF263" s="10"/>
      <c r="IG263" s="10"/>
      <c r="IH263" s="10"/>
      <c r="II263" s="10"/>
      <c r="IJ263" s="10"/>
      <c r="IK263" s="10"/>
      <c r="IL263" s="10"/>
      <c r="IM263" s="10"/>
      <c r="IN263" s="10"/>
      <c r="IO263" s="10"/>
      <c r="IP263" s="10"/>
      <c r="IQ263" s="10"/>
      <c r="IR263" s="10"/>
      <c r="IS263" s="10"/>
      <c r="IT263" s="10"/>
      <c r="IU263" s="10"/>
      <c r="IV263" s="10"/>
    </row>
    <row r="264" spans="1:256" ht="15">
      <c r="A264" s="6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  <c r="FY264" s="10"/>
      <c r="FZ264" s="10"/>
      <c r="GA264" s="10"/>
      <c r="GB264" s="10"/>
      <c r="GC264" s="10"/>
      <c r="GD264" s="10"/>
      <c r="GE264" s="10"/>
      <c r="GF264" s="10"/>
      <c r="GG264" s="10"/>
      <c r="GH264" s="10"/>
      <c r="GI264" s="10"/>
      <c r="GJ264" s="10"/>
      <c r="GK264" s="10"/>
      <c r="GL264" s="10"/>
      <c r="GM264" s="10"/>
      <c r="GN264" s="10"/>
      <c r="GO264" s="10"/>
      <c r="GP264" s="10"/>
      <c r="GQ264" s="10"/>
      <c r="GR264" s="10"/>
      <c r="GS264" s="10"/>
      <c r="GT264" s="10"/>
      <c r="GU264" s="10"/>
      <c r="GV264" s="10"/>
      <c r="GW264" s="10"/>
      <c r="GX264" s="10"/>
      <c r="GY264" s="10"/>
      <c r="GZ264" s="10"/>
      <c r="HA264" s="10"/>
      <c r="HB264" s="10"/>
      <c r="HC264" s="10"/>
      <c r="HD264" s="10"/>
      <c r="HE264" s="10"/>
      <c r="HF264" s="10"/>
      <c r="HG264" s="10"/>
      <c r="HH264" s="10"/>
      <c r="HI264" s="10"/>
      <c r="HJ264" s="10"/>
      <c r="HK264" s="10"/>
      <c r="HL264" s="10"/>
      <c r="HM264" s="10"/>
      <c r="HN264" s="10"/>
      <c r="HO264" s="10"/>
      <c r="HP264" s="10"/>
      <c r="HQ264" s="10"/>
      <c r="HR264" s="10"/>
      <c r="HS264" s="10"/>
      <c r="HT264" s="10"/>
      <c r="HU264" s="10"/>
      <c r="HV264" s="10"/>
      <c r="HW264" s="10"/>
      <c r="HX264" s="10"/>
      <c r="HY264" s="10"/>
      <c r="HZ264" s="10"/>
      <c r="IA264" s="10"/>
      <c r="IB264" s="10"/>
      <c r="IC264" s="10"/>
      <c r="ID264" s="10"/>
      <c r="IE264" s="10"/>
      <c r="IF264" s="10"/>
      <c r="IG264" s="10"/>
      <c r="IH264" s="10"/>
      <c r="II264" s="10"/>
      <c r="IJ264" s="10"/>
      <c r="IK264" s="10"/>
      <c r="IL264" s="10"/>
      <c r="IM264" s="10"/>
      <c r="IN264" s="10"/>
      <c r="IO264" s="10"/>
      <c r="IP264" s="10"/>
      <c r="IQ264" s="10"/>
      <c r="IR264" s="10"/>
      <c r="IS264" s="10"/>
      <c r="IT264" s="10"/>
      <c r="IU264" s="10"/>
      <c r="IV264" s="10"/>
    </row>
    <row r="265" spans="1:256" ht="15">
      <c r="A265" s="6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  <c r="FY265" s="10"/>
      <c r="FZ265" s="10"/>
      <c r="GA265" s="10"/>
      <c r="GB265" s="10"/>
      <c r="GC265" s="10"/>
      <c r="GD265" s="10"/>
      <c r="GE265" s="10"/>
      <c r="GF265" s="10"/>
      <c r="GG265" s="10"/>
      <c r="GH265" s="10"/>
      <c r="GI265" s="10"/>
      <c r="GJ265" s="10"/>
      <c r="GK265" s="10"/>
      <c r="GL265" s="10"/>
      <c r="GM265" s="10"/>
      <c r="GN265" s="10"/>
      <c r="GO265" s="10"/>
      <c r="GP265" s="10"/>
      <c r="GQ265" s="10"/>
      <c r="GR265" s="10"/>
      <c r="GS265" s="10"/>
      <c r="GT265" s="10"/>
      <c r="GU265" s="10"/>
      <c r="GV265" s="10"/>
      <c r="GW265" s="10"/>
      <c r="GX265" s="10"/>
      <c r="GY265" s="10"/>
      <c r="GZ265" s="10"/>
      <c r="HA265" s="10"/>
      <c r="HB265" s="10"/>
      <c r="HC265" s="10"/>
      <c r="HD265" s="10"/>
      <c r="HE265" s="10"/>
      <c r="HF265" s="10"/>
      <c r="HG265" s="10"/>
      <c r="HH265" s="10"/>
      <c r="HI265" s="10"/>
      <c r="HJ265" s="10"/>
      <c r="HK265" s="10"/>
      <c r="HL265" s="10"/>
      <c r="HM265" s="10"/>
      <c r="HN265" s="10"/>
      <c r="HO265" s="10"/>
      <c r="HP265" s="10"/>
      <c r="HQ265" s="10"/>
      <c r="HR265" s="10"/>
      <c r="HS265" s="10"/>
      <c r="HT265" s="10"/>
      <c r="HU265" s="10"/>
      <c r="HV265" s="10"/>
      <c r="HW265" s="10"/>
      <c r="HX265" s="10"/>
      <c r="HY265" s="10"/>
      <c r="HZ265" s="10"/>
      <c r="IA265" s="10"/>
      <c r="IB265" s="10"/>
      <c r="IC265" s="10"/>
      <c r="ID265" s="10"/>
      <c r="IE265" s="10"/>
      <c r="IF265" s="10"/>
      <c r="IG265" s="10"/>
      <c r="IH265" s="10"/>
      <c r="II265" s="10"/>
      <c r="IJ265" s="10"/>
      <c r="IK265" s="10"/>
      <c r="IL265" s="10"/>
      <c r="IM265" s="10"/>
      <c r="IN265" s="10"/>
      <c r="IO265" s="10"/>
      <c r="IP265" s="10"/>
      <c r="IQ265" s="10"/>
      <c r="IR265" s="10"/>
      <c r="IS265" s="10"/>
      <c r="IT265" s="10"/>
      <c r="IU265" s="10"/>
      <c r="IV265" s="10"/>
    </row>
    <row r="266" spans="1:256" ht="15">
      <c r="A266" s="6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  <c r="FY266" s="10"/>
      <c r="FZ266" s="10"/>
      <c r="GA266" s="10"/>
      <c r="GB266" s="10"/>
      <c r="GC266" s="10"/>
      <c r="GD266" s="10"/>
      <c r="GE266" s="10"/>
      <c r="GF266" s="10"/>
      <c r="GG266" s="10"/>
      <c r="GH266" s="10"/>
      <c r="GI266" s="10"/>
      <c r="GJ266" s="10"/>
      <c r="GK266" s="10"/>
      <c r="GL266" s="10"/>
      <c r="GM266" s="10"/>
      <c r="GN266" s="10"/>
      <c r="GO266" s="10"/>
      <c r="GP266" s="10"/>
      <c r="GQ266" s="10"/>
      <c r="GR266" s="10"/>
      <c r="GS266" s="10"/>
      <c r="GT266" s="10"/>
      <c r="GU266" s="10"/>
      <c r="GV266" s="10"/>
      <c r="GW266" s="10"/>
      <c r="GX266" s="10"/>
      <c r="GY266" s="10"/>
      <c r="GZ266" s="10"/>
      <c r="HA266" s="10"/>
      <c r="HB266" s="10"/>
      <c r="HC266" s="10"/>
      <c r="HD266" s="10"/>
      <c r="HE266" s="10"/>
      <c r="HF266" s="10"/>
      <c r="HG266" s="10"/>
      <c r="HH266" s="10"/>
      <c r="HI266" s="10"/>
      <c r="HJ266" s="10"/>
      <c r="HK266" s="10"/>
      <c r="HL266" s="10"/>
      <c r="HM266" s="10"/>
      <c r="HN266" s="10"/>
      <c r="HO266" s="10"/>
      <c r="HP266" s="10"/>
      <c r="HQ266" s="10"/>
      <c r="HR266" s="10"/>
      <c r="HS266" s="10"/>
      <c r="HT266" s="10"/>
      <c r="HU266" s="10"/>
      <c r="HV266" s="10"/>
      <c r="HW266" s="10"/>
      <c r="HX266" s="10"/>
      <c r="HY266" s="10"/>
      <c r="HZ266" s="10"/>
      <c r="IA266" s="10"/>
      <c r="IB266" s="10"/>
      <c r="IC266" s="10"/>
      <c r="ID266" s="10"/>
      <c r="IE266" s="10"/>
      <c r="IF266" s="10"/>
      <c r="IG266" s="10"/>
      <c r="IH266" s="10"/>
      <c r="II266" s="10"/>
      <c r="IJ266" s="10"/>
      <c r="IK266" s="10"/>
      <c r="IL266" s="10"/>
      <c r="IM266" s="10"/>
      <c r="IN266" s="10"/>
      <c r="IO266" s="10"/>
      <c r="IP266" s="10"/>
      <c r="IQ266" s="10"/>
      <c r="IR266" s="10"/>
      <c r="IS266" s="10"/>
      <c r="IT266" s="10"/>
      <c r="IU266" s="10"/>
      <c r="IV266" s="10"/>
    </row>
    <row r="267" spans="1:256" ht="15">
      <c r="A267" s="6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  <c r="FY267" s="10"/>
      <c r="FZ267" s="10"/>
      <c r="GA267" s="10"/>
      <c r="GB267" s="10"/>
      <c r="GC267" s="10"/>
      <c r="GD267" s="10"/>
      <c r="GE267" s="10"/>
      <c r="GF267" s="10"/>
      <c r="GG267" s="10"/>
      <c r="GH267" s="10"/>
      <c r="GI267" s="10"/>
      <c r="GJ267" s="10"/>
      <c r="GK267" s="10"/>
      <c r="GL267" s="10"/>
      <c r="GM267" s="10"/>
      <c r="GN267" s="10"/>
      <c r="GO267" s="10"/>
      <c r="GP267" s="10"/>
      <c r="GQ267" s="10"/>
      <c r="GR267" s="10"/>
      <c r="GS267" s="10"/>
      <c r="GT267" s="10"/>
      <c r="GU267" s="10"/>
      <c r="GV267" s="10"/>
      <c r="GW267" s="10"/>
      <c r="GX267" s="10"/>
      <c r="GY267" s="10"/>
      <c r="GZ267" s="10"/>
      <c r="HA267" s="10"/>
      <c r="HB267" s="10"/>
      <c r="HC267" s="10"/>
      <c r="HD267" s="10"/>
      <c r="HE267" s="10"/>
      <c r="HF267" s="10"/>
      <c r="HG267" s="10"/>
      <c r="HH267" s="10"/>
      <c r="HI267" s="10"/>
      <c r="HJ267" s="10"/>
      <c r="HK267" s="10"/>
      <c r="HL267" s="10"/>
      <c r="HM267" s="10"/>
      <c r="HN267" s="10"/>
      <c r="HO267" s="10"/>
      <c r="HP267" s="10"/>
      <c r="HQ267" s="10"/>
      <c r="HR267" s="10"/>
      <c r="HS267" s="10"/>
      <c r="HT267" s="10"/>
      <c r="HU267" s="10"/>
      <c r="HV267" s="10"/>
      <c r="HW267" s="10"/>
      <c r="HX267" s="10"/>
      <c r="HY267" s="10"/>
      <c r="HZ267" s="10"/>
      <c r="IA267" s="10"/>
      <c r="IB267" s="10"/>
      <c r="IC267" s="10"/>
      <c r="ID267" s="10"/>
      <c r="IE267" s="10"/>
      <c r="IF267" s="10"/>
      <c r="IG267" s="10"/>
      <c r="IH267" s="10"/>
      <c r="II267" s="10"/>
      <c r="IJ267" s="10"/>
      <c r="IK267" s="10"/>
      <c r="IL267" s="10"/>
      <c r="IM267" s="10"/>
      <c r="IN267" s="10"/>
      <c r="IO267" s="10"/>
      <c r="IP267" s="10"/>
      <c r="IQ267" s="10"/>
      <c r="IR267" s="10"/>
      <c r="IS267" s="10"/>
      <c r="IT267" s="10"/>
      <c r="IU267" s="10"/>
      <c r="IV267" s="10"/>
    </row>
    <row r="268" spans="1:256" ht="15">
      <c r="A268" s="6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  <c r="FY268" s="10"/>
      <c r="FZ268" s="10"/>
      <c r="GA268" s="10"/>
      <c r="GB268" s="10"/>
      <c r="GC268" s="10"/>
      <c r="GD268" s="10"/>
      <c r="GE268" s="10"/>
      <c r="GF268" s="10"/>
      <c r="GG268" s="10"/>
      <c r="GH268" s="10"/>
      <c r="GI268" s="10"/>
      <c r="GJ268" s="10"/>
      <c r="GK268" s="10"/>
      <c r="GL268" s="10"/>
      <c r="GM268" s="10"/>
      <c r="GN268" s="10"/>
      <c r="GO268" s="10"/>
      <c r="GP268" s="10"/>
      <c r="GQ268" s="10"/>
      <c r="GR268" s="10"/>
      <c r="GS268" s="10"/>
      <c r="GT268" s="10"/>
      <c r="GU268" s="10"/>
      <c r="GV268" s="10"/>
      <c r="GW268" s="10"/>
      <c r="GX268" s="10"/>
      <c r="GY268" s="10"/>
      <c r="GZ268" s="10"/>
      <c r="HA268" s="10"/>
      <c r="HB268" s="10"/>
      <c r="HC268" s="10"/>
      <c r="HD268" s="10"/>
      <c r="HE268" s="10"/>
      <c r="HF268" s="10"/>
      <c r="HG268" s="10"/>
      <c r="HH268" s="10"/>
      <c r="HI268" s="10"/>
      <c r="HJ268" s="10"/>
      <c r="HK268" s="10"/>
      <c r="HL268" s="10"/>
      <c r="HM268" s="10"/>
      <c r="HN268" s="10"/>
      <c r="HO268" s="10"/>
      <c r="HP268" s="10"/>
      <c r="HQ268" s="10"/>
      <c r="HR268" s="10"/>
      <c r="HS268" s="10"/>
      <c r="HT268" s="10"/>
      <c r="HU268" s="10"/>
      <c r="HV268" s="10"/>
      <c r="HW268" s="10"/>
      <c r="HX268" s="10"/>
      <c r="HY268" s="10"/>
      <c r="HZ268" s="10"/>
      <c r="IA268" s="10"/>
      <c r="IB268" s="10"/>
      <c r="IC268" s="10"/>
      <c r="ID268" s="10"/>
      <c r="IE268" s="10"/>
      <c r="IF268" s="10"/>
      <c r="IG268" s="10"/>
      <c r="IH268" s="10"/>
      <c r="II268" s="10"/>
      <c r="IJ268" s="10"/>
      <c r="IK268" s="10"/>
      <c r="IL268" s="10"/>
      <c r="IM268" s="10"/>
      <c r="IN268" s="10"/>
      <c r="IO268" s="10"/>
      <c r="IP268" s="10"/>
      <c r="IQ268" s="10"/>
      <c r="IR268" s="10"/>
      <c r="IS268" s="10"/>
      <c r="IT268" s="10"/>
      <c r="IU268" s="10"/>
      <c r="IV268" s="10"/>
    </row>
    <row r="269" spans="1:256" ht="15">
      <c r="A269" s="6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  <c r="FY269" s="10"/>
      <c r="FZ269" s="10"/>
      <c r="GA269" s="10"/>
      <c r="GB269" s="10"/>
      <c r="GC269" s="10"/>
      <c r="GD269" s="10"/>
      <c r="GE269" s="10"/>
      <c r="GF269" s="10"/>
      <c r="GG269" s="10"/>
      <c r="GH269" s="10"/>
      <c r="GI269" s="10"/>
      <c r="GJ269" s="10"/>
      <c r="GK269" s="10"/>
      <c r="GL269" s="10"/>
      <c r="GM269" s="10"/>
      <c r="GN269" s="10"/>
      <c r="GO269" s="10"/>
      <c r="GP269" s="10"/>
      <c r="GQ269" s="10"/>
      <c r="GR269" s="10"/>
      <c r="GS269" s="10"/>
      <c r="GT269" s="10"/>
      <c r="GU269" s="10"/>
      <c r="GV269" s="10"/>
      <c r="GW269" s="10"/>
      <c r="GX269" s="10"/>
      <c r="GY269" s="10"/>
      <c r="GZ269" s="10"/>
      <c r="HA269" s="10"/>
      <c r="HB269" s="10"/>
      <c r="HC269" s="10"/>
      <c r="HD269" s="10"/>
      <c r="HE269" s="10"/>
      <c r="HF269" s="10"/>
      <c r="HG269" s="10"/>
      <c r="HH269" s="10"/>
      <c r="HI269" s="10"/>
      <c r="HJ269" s="10"/>
      <c r="HK269" s="10"/>
      <c r="HL269" s="10"/>
      <c r="HM269" s="10"/>
      <c r="HN269" s="10"/>
      <c r="HO269" s="10"/>
      <c r="HP269" s="10"/>
      <c r="HQ269" s="10"/>
      <c r="HR269" s="10"/>
      <c r="HS269" s="10"/>
      <c r="HT269" s="10"/>
      <c r="HU269" s="10"/>
      <c r="HV269" s="10"/>
      <c r="HW269" s="10"/>
      <c r="HX269" s="10"/>
      <c r="HY269" s="10"/>
      <c r="HZ269" s="10"/>
      <c r="IA269" s="10"/>
      <c r="IB269" s="10"/>
      <c r="IC269" s="10"/>
      <c r="ID269" s="10"/>
      <c r="IE269" s="10"/>
      <c r="IF269" s="10"/>
      <c r="IG269" s="10"/>
      <c r="IH269" s="10"/>
      <c r="II269" s="10"/>
      <c r="IJ269" s="10"/>
      <c r="IK269" s="10"/>
      <c r="IL269" s="10"/>
      <c r="IM269" s="10"/>
      <c r="IN269" s="10"/>
      <c r="IO269" s="10"/>
      <c r="IP269" s="10"/>
      <c r="IQ269" s="10"/>
      <c r="IR269" s="10"/>
      <c r="IS269" s="10"/>
      <c r="IT269" s="10"/>
      <c r="IU269" s="10"/>
      <c r="IV269" s="10"/>
    </row>
    <row r="270" spans="1:256" ht="15">
      <c r="A270" s="6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  <c r="FY270" s="10"/>
      <c r="FZ270" s="10"/>
      <c r="GA270" s="10"/>
      <c r="GB270" s="10"/>
      <c r="GC270" s="10"/>
      <c r="GD270" s="10"/>
      <c r="GE270" s="10"/>
      <c r="GF270" s="10"/>
      <c r="GG270" s="10"/>
      <c r="GH270" s="10"/>
      <c r="GI270" s="10"/>
      <c r="GJ270" s="10"/>
      <c r="GK270" s="10"/>
      <c r="GL270" s="10"/>
      <c r="GM270" s="10"/>
      <c r="GN270" s="10"/>
      <c r="GO270" s="10"/>
      <c r="GP270" s="10"/>
      <c r="GQ270" s="10"/>
      <c r="GR270" s="10"/>
      <c r="GS270" s="10"/>
      <c r="GT270" s="10"/>
      <c r="GU270" s="10"/>
      <c r="GV270" s="10"/>
      <c r="GW270" s="10"/>
      <c r="GX270" s="10"/>
      <c r="GY270" s="10"/>
      <c r="GZ270" s="10"/>
      <c r="HA270" s="10"/>
      <c r="HB270" s="10"/>
      <c r="HC270" s="10"/>
      <c r="HD270" s="10"/>
      <c r="HE270" s="10"/>
      <c r="HF270" s="10"/>
      <c r="HG270" s="10"/>
      <c r="HH270" s="10"/>
      <c r="HI270" s="10"/>
      <c r="HJ270" s="10"/>
      <c r="HK270" s="10"/>
      <c r="HL270" s="10"/>
      <c r="HM270" s="10"/>
      <c r="HN270" s="10"/>
      <c r="HO270" s="10"/>
      <c r="HP270" s="10"/>
      <c r="HQ270" s="10"/>
      <c r="HR270" s="10"/>
      <c r="HS270" s="10"/>
      <c r="HT270" s="10"/>
      <c r="HU270" s="10"/>
      <c r="HV270" s="10"/>
      <c r="HW270" s="10"/>
      <c r="HX270" s="10"/>
      <c r="HY270" s="10"/>
      <c r="HZ270" s="10"/>
      <c r="IA270" s="10"/>
      <c r="IB270" s="10"/>
      <c r="IC270" s="10"/>
      <c r="ID270" s="10"/>
      <c r="IE270" s="10"/>
      <c r="IF270" s="10"/>
      <c r="IG270" s="10"/>
      <c r="IH270" s="10"/>
      <c r="II270" s="10"/>
      <c r="IJ270" s="10"/>
      <c r="IK270" s="10"/>
      <c r="IL270" s="10"/>
      <c r="IM270" s="10"/>
      <c r="IN270" s="10"/>
      <c r="IO270" s="10"/>
      <c r="IP270" s="10"/>
      <c r="IQ270" s="10"/>
      <c r="IR270" s="10"/>
      <c r="IS270" s="10"/>
      <c r="IT270" s="10"/>
      <c r="IU270" s="10"/>
      <c r="IV270" s="10"/>
    </row>
    <row r="271" spans="1:256" ht="15">
      <c r="A271" s="6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  <c r="FY271" s="10"/>
      <c r="FZ271" s="10"/>
      <c r="GA271" s="10"/>
      <c r="GB271" s="10"/>
      <c r="GC271" s="10"/>
      <c r="GD271" s="10"/>
      <c r="GE271" s="10"/>
      <c r="GF271" s="10"/>
      <c r="GG271" s="10"/>
      <c r="GH271" s="10"/>
      <c r="GI271" s="10"/>
      <c r="GJ271" s="10"/>
      <c r="GK271" s="10"/>
      <c r="GL271" s="10"/>
      <c r="GM271" s="10"/>
      <c r="GN271" s="10"/>
      <c r="GO271" s="10"/>
      <c r="GP271" s="10"/>
      <c r="GQ271" s="10"/>
      <c r="GR271" s="10"/>
      <c r="GS271" s="10"/>
      <c r="GT271" s="10"/>
      <c r="GU271" s="10"/>
      <c r="GV271" s="10"/>
      <c r="GW271" s="10"/>
      <c r="GX271" s="10"/>
      <c r="GY271" s="10"/>
      <c r="GZ271" s="10"/>
      <c r="HA271" s="10"/>
      <c r="HB271" s="10"/>
      <c r="HC271" s="10"/>
      <c r="HD271" s="10"/>
      <c r="HE271" s="10"/>
      <c r="HF271" s="10"/>
      <c r="HG271" s="10"/>
      <c r="HH271" s="10"/>
      <c r="HI271" s="10"/>
      <c r="HJ271" s="10"/>
      <c r="HK271" s="10"/>
      <c r="HL271" s="10"/>
      <c r="HM271" s="10"/>
      <c r="HN271" s="10"/>
      <c r="HO271" s="10"/>
      <c r="HP271" s="10"/>
      <c r="HQ271" s="10"/>
      <c r="HR271" s="10"/>
      <c r="HS271" s="10"/>
      <c r="HT271" s="10"/>
      <c r="HU271" s="10"/>
      <c r="HV271" s="10"/>
      <c r="HW271" s="10"/>
      <c r="HX271" s="10"/>
      <c r="HY271" s="10"/>
      <c r="HZ271" s="10"/>
      <c r="IA271" s="10"/>
      <c r="IB271" s="10"/>
      <c r="IC271" s="10"/>
      <c r="ID271" s="10"/>
      <c r="IE271" s="10"/>
      <c r="IF271" s="10"/>
      <c r="IG271" s="10"/>
      <c r="IH271" s="10"/>
      <c r="II271" s="10"/>
      <c r="IJ271" s="10"/>
      <c r="IK271" s="10"/>
      <c r="IL271" s="10"/>
      <c r="IM271" s="10"/>
      <c r="IN271" s="10"/>
      <c r="IO271" s="10"/>
      <c r="IP271" s="10"/>
      <c r="IQ271" s="10"/>
      <c r="IR271" s="10"/>
      <c r="IS271" s="10"/>
      <c r="IT271" s="10"/>
      <c r="IU271" s="10"/>
      <c r="IV271" s="10"/>
    </row>
    <row r="272" spans="1:256" ht="15">
      <c r="A272" s="6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  <c r="FY272" s="10"/>
      <c r="FZ272" s="10"/>
      <c r="GA272" s="10"/>
      <c r="GB272" s="10"/>
      <c r="GC272" s="10"/>
      <c r="GD272" s="10"/>
      <c r="GE272" s="10"/>
      <c r="GF272" s="10"/>
      <c r="GG272" s="10"/>
      <c r="GH272" s="10"/>
      <c r="GI272" s="10"/>
      <c r="GJ272" s="10"/>
      <c r="GK272" s="10"/>
      <c r="GL272" s="10"/>
      <c r="GM272" s="10"/>
      <c r="GN272" s="10"/>
      <c r="GO272" s="10"/>
      <c r="GP272" s="10"/>
      <c r="GQ272" s="10"/>
      <c r="GR272" s="10"/>
      <c r="GS272" s="10"/>
      <c r="GT272" s="10"/>
      <c r="GU272" s="10"/>
      <c r="GV272" s="10"/>
      <c r="GW272" s="10"/>
      <c r="GX272" s="10"/>
      <c r="GY272" s="10"/>
      <c r="GZ272" s="10"/>
      <c r="HA272" s="10"/>
      <c r="HB272" s="10"/>
      <c r="HC272" s="10"/>
      <c r="HD272" s="10"/>
      <c r="HE272" s="10"/>
      <c r="HF272" s="10"/>
      <c r="HG272" s="10"/>
      <c r="HH272" s="10"/>
      <c r="HI272" s="10"/>
      <c r="HJ272" s="10"/>
      <c r="HK272" s="10"/>
      <c r="HL272" s="10"/>
      <c r="HM272" s="10"/>
      <c r="HN272" s="10"/>
      <c r="HO272" s="10"/>
      <c r="HP272" s="10"/>
      <c r="HQ272" s="10"/>
      <c r="HR272" s="10"/>
      <c r="HS272" s="10"/>
      <c r="HT272" s="10"/>
      <c r="HU272" s="10"/>
      <c r="HV272" s="10"/>
      <c r="HW272" s="10"/>
      <c r="HX272" s="10"/>
      <c r="HY272" s="10"/>
      <c r="HZ272" s="10"/>
      <c r="IA272" s="10"/>
      <c r="IB272" s="10"/>
      <c r="IC272" s="10"/>
      <c r="ID272" s="10"/>
      <c r="IE272" s="10"/>
      <c r="IF272" s="10"/>
      <c r="IG272" s="10"/>
      <c r="IH272" s="10"/>
      <c r="II272" s="10"/>
      <c r="IJ272" s="10"/>
      <c r="IK272" s="10"/>
      <c r="IL272" s="10"/>
      <c r="IM272" s="10"/>
      <c r="IN272" s="10"/>
      <c r="IO272" s="10"/>
      <c r="IP272" s="10"/>
      <c r="IQ272" s="10"/>
      <c r="IR272" s="10"/>
      <c r="IS272" s="10"/>
      <c r="IT272" s="10"/>
      <c r="IU272" s="10"/>
      <c r="IV272" s="10"/>
    </row>
    <row r="273" spans="1:256" ht="15">
      <c r="A273" s="6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  <c r="FY273" s="10"/>
      <c r="FZ273" s="10"/>
      <c r="GA273" s="10"/>
      <c r="GB273" s="10"/>
      <c r="GC273" s="10"/>
      <c r="GD273" s="10"/>
      <c r="GE273" s="10"/>
      <c r="GF273" s="10"/>
      <c r="GG273" s="10"/>
      <c r="GH273" s="10"/>
      <c r="GI273" s="10"/>
      <c r="GJ273" s="10"/>
      <c r="GK273" s="10"/>
      <c r="GL273" s="10"/>
      <c r="GM273" s="10"/>
      <c r="GN273" s="10"/>
      <c r="GO273" s="10"/>
      <c r="GP273" s="10"/>
      <c r="GQ273" s="10"/>
      <c r="GR273" s="10"/>
      <c r="GS273" s="10"/>
      <c r="GT273" s="10"/>
      <c r="GU273" s="10"/>
      <c r="GV273" s="10"/>
      <c r="GW273" s="10"/>
      <c r="GX273" s="10"/>
      <c r="GY273" s="10"/>
      <c r="GZ273" s="10"/>
      <c r="HA273" s="10"/>
      <c r="HB273" s="10"/>
      <c r="HC273" s="10"/>
      <c r="HD273" s="10"/>
      <c r="HE273" s="10"/>
      <c r="HF273" s="10"/>
      <c r="HG273" s="10"/>
      <c r="HH273" s="10"/>
      <c r="HI273" s="10"/>
      <c r="HJ273" s="10"/>
      <c r="HK273" s="10"/>
      <c r="HL273" s="10"/>
      <c r="HM273" s="10"/>
      <c r="HN273" s="10"/>
      <c r="HO273" s="10"/>
      <c r="HP273" s="10"/>
      <c r="HQ273" s="10"/>
      <c r="HR273" s="10"/>
      <c r="HS273" s="10"/>
      <c r="HT273" s="10"/>
      <c r="HU273" s="10"/>
      <c r="HV273" s="10"/>
      <c r="HW273" s="10"/>
      <c r="HX273" s="10"/>
      <c r="HY273" s="10"/>
      <c r="HZ273" s="10"/>
      <c r="IA273" s="10"/>
      <c r="IB273" s="10"/>
      <c r="IC273" s="10"/>
      <c r="ID273" s="10"/>
      <c r="IE273" s="10"/>
      <c r="IF273" s="10"/>
      <c r="IG273" s="10"/>
      <c r="IH273" s="10"/>
      <c r="II273" s="10"/>
      <c r="IJ273" s="10"/>
      <c r="IK273" s="10"/>
      <c r="IL273" s="10"/>
      <c r="IM273" s="10"/>
      <c r="IN273" s="10"/>
      <c r="IO273" s="10"/>
      <c r="IP273" s="10"/>
      <c r="IQ273" s="10"/>
      <c r="IR273" s="10"/>
      <c r="IS273" s="10"/>
      <c r="IT273" s="10"/>
      <c r="IU273" s="10"/>
      <c r="IV273" s="10"/>
    </row>
    <row r="274" spans="1:256" ht="15">
      <c r="A274" s="6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  <c r="FY274" s="10"/>
      <c r="FZ274" s="10"/>
      <c r="GA274" s="10"/>
      <c r="GB274" s="10"/>
      <c r="GC274" s="10"/>
      <c r="GD274" s="10"/>
      <c r="GE274" s="10"/>
      <c r="GF274" s="10"/>
      <c r="GG274" s="10"/>
      <c r="GH274" s="10"/>
      <c r="GI274" s="10"/>
      <c r="GJ274" s="10"/>
      <c r="GK274" s="10"/>
      <c r="GL274" s="10"/>
      <c r="GM274" s="10"/>
      <c r="GN274" s="10"/>
      <c r="GO274" s="10"/>
      <c r="GP274" s="10"/>
      <c r="GQ274" s="10"/>
      <c r="GR274" s="10"/>
      <c r="GS274" s="10"/>
      <c r="GT274" s="10"/>
      <c r="GU274" s="10"/>
      <c r="GV274" s="10"/>
      <c r="GW274" s="10"/>
      <c r="GX274" s="10"/>
      <c r="GY274" s="10"/>
      <c r="GZ274" s="10"/>
      <c r="HA274" s="10"/>
      <c r="HB274" s="10"/>
      <c r="HC274" s="10"/>
      <c r="HD274" s="10"/>
      <c r="HE274" s="10"/>
      <c r="HF274" s="10"/>
      <c r="HG274" s="10"/>
      <c r="HH274" s="10"/>
      <c r="HI274" s="10"/>
      <c r="HJ274" s="10"/>
      <c r="HK274" s="10"/>
      <c r="HL274" s="10"/>
      <c r="HM274" s="10"/>
      <c r="HN274" s="10"/>
      <c r="HO274" s="10"/>
      <c r="HP274" s="10"/>
      <c r="HQ274" s="10"/>
      <c r="HR274" s="10"/>
      <c r="HS274" s="10"/>
      <c r="HT274" s="10"/>
      <c r="HU274" s="10"/>
      <c r="HV274" s="10"/>
      <c r="HW274" s="10"/>
      <c r="HX274" s="10"/>
      <c r="HY274" s="10"/>
      <c r="HZ274" s="10"/>
      <c r="IA274" s="10"/>
      <c r="IB274" s="10"/>
      <c r="IC274" s="10"/>
      <c r="ID274" s="10"/>
      <c r="IE274" s="10"/>
      <c r="IF274" s="10"/>
      <c r="IG274" s="10"/>
      <c r="IH274" s="10"/>
      <c r="II274" s="10"/>
      <c r="IJ274" s="10"/>
      <c r="IK274" s="10"/>
      <c r="IL274" s="10"/>
      <c r="IM274" s="10"/>
      <c r="IN274" s="10"/>
      <c r="IO274" s="10"/>
      <c r="IP274" s="10"/>
      <c r="IQ274" s="10"/>
      <c r="IR274" s="10"/>
      <c r="IS274" s="10"/>
      <c r="IT274" s="10"/>
      <c r="IU274" s="10"/>
      <c r="IV274" s="10"/>
    </row>
    <row r="275" spans="1:256" ht="15">
      <c r="A275" s="6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  <c r="FY275" s="10"/>
      <c r="FZ275" s="10"/>
      <c r="GA275" s="10"/>
      <c r="GB275" s="10"/>
      <c r="GC275" s="10"/>
      <c r="GD275" s="10"/>
      <c r="GE275" s="10"/>
      <c r="GF275" s="10"/>
      <c r="GG275" s="10"/>
      <c r="GH275" s="10"/>
      <c r="GI275" s="10"/>
      <c r="GJ275" s="10"/>
      <c r="GK275" s="10"/>
      <c r="GL275" s="10"/>
      <c r="GM275" s="10"/>
      <c r="GN275" s="10"/>
      <c r="GO275" s="10"/>
      <c r="GP275" s="10"/>
      <c r="GQ275" s="10"/>
      <c r="GR275" s="10"/>
      <c r="GS275" s="10"/>
      <c r="GT275" s="10"/>
      <c r="GU275" s="10"/>
      <c r="GV275" s="10"/>
      <c r="GW275" s="10"/>
      <c r="GX275" s="10"/>
      <c r="GY275" s="10"/>
      <c r="GZ275" s="10"/>
      <c r="HA275" s="10"/>
      <c r="HB275" s="10"/>
      <c r="HC275" s="10"/>
      <c r="HD275" s="10"/>
      <c r="HE275" s="10"/>
      <c r="HF275" s="10"/>
      <c r="HG275" s="10"/>
      <c r="HH275" s="10"/>
      <c r="HI275" s="10"/>
      <c r="HJ275" s="10"/>
      <c r="HK275" s="10"/>
      <c r="HL275" s="10"/>
      <c r="HM275" s="10"/>
      <c r="HN275" s="10"/>
      <c r="HO275" s="10"/>
      <c r="HP275" s="10"/>
      <c r="HQ275" s="10"/>
      <c r="HR275" s="10"/>
      <c r="HS275" s="10"/>
      <c r="HT275" s="10"/>
      <c r="HU275" s="10"/>
      <c r="HV275" s="10"/>
      <c r="HW275" s="10"/>
      <c r="HX275" s="10"/>
      <c r="HY275" s="10"/>
      <c r="HZ275" s="10"/>
      <c r="IA275" s="10"/>
      <c r="IB275" s="10"/>
      <c r="IC275" s="10"/>
      <c r="ID275" s="10"/>
      <c r="IE275" s="10"/>
      <c r="IF275" s="10"/>
      <c r="IG275" s="10"/>
      <c r="IH275" s="10"/>
      <c r="II275" s="10"/>
      <c r="IJ275" s="10"/>
      <c r="IK275" s="10"/>
      <c r="IL275" s="10"/>
      <c r="IM275" s="10"/>
      <c r="IN275" s="10"/>
      <c r="IO275" s="10"/>
      <c r="IP275" s="10"/>
      <c r="IQ275" s="10"/>
      <c r="IR275" s="10"/>
      <c r="IS275" s="10"/>
      <c r="IT275" s="10"/>
      <c r="IU275" s="10"/>
      <c r="IV275" s="10"/>
    </row>
    <row r="276" spans="1:256" ht="15">
      <c r="A276" s="6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  <c r="FY276" s="10"/>
      <c r="FZ276" s="10"/>
      <c r="GA276" s="10"/>
      <c r="GB276" s="10"/>
      <c r="GC276" s="10"/>
      <c r="GD276" s="10"/>
      <c r="GE276" s="10"/>
      <c r="GF276" s="10"/>
      <c r="GG276" s="10"/>
      <c r="GH276" s="10"/>
      <c r="GI276" s="10"/>
      <c r="GJ276" s="10"/>
      <c r="GK276" s="10"/>
      <c r="GL276" s="10"/>
      <c r="GM276" s="10"/>
      <c r="GN276" s="10"/>
      <c r="GO276" s="10"/>
      <c r="GP276" s="10"/>
      <c r="GQ276" s="10"/>
      <c r="GR276" s="10"/>
      <c r="GS276" s="10"/>
      <c r="GT276" s="10"/>
      <c r="GU276" s="10"/>
      <c r="GV276" s="10"/>
      <c r="GW276" s="10"/>
      <c r="GX276" s="10"/>
      <c r="GY276" s="10"/>
      <c r="GZ276" s="10"/>
      <c r="HA276" s="10"/>
      <c r="HB276" s="10"/>
      <c r="HC276" s="10"/>
      <c r="HD276" s="10"/>
      <c r="HE276" s="10"/>
      <c r="HF276" s="10"/>
      <c r="HG276" s="10"/>
      <c r="HH276" s="10"/>
      <c r="HI276" s="10"/>
      <c r="HJ276" s="10"/>
      <c r="HK276" s="10"/>
      <c r="HL276" s="10"/>
      <c r="HM276" s="10"/>
      <c r="HN276" s="10"/>
      <c r="HO276" s="10"/>
      <c r="HP276" s="10"/>
      <c r="HQ276" s="10"/>
      <c r="HR276" s="10"/>
      <c r="HS276" s="10"/>
      <c r="HT276" s="10"/>
      <c r="HU276" s="10"/>
      <c r="HV276" s="10"/>
      <c r="HW276" s="10"/>
      <c r="HX276" s="10"/>
      <c r="HY276" s="10"/>
      <c r="HZ276" s="10"/>
      <c r="IA276" s="10"/>
      <c r="IB276" s="10"/>
      <c r="IC276" s="10"/>
      <c r="ID276" s="10"/>
      <c r="IE276" s="10"/>
      <c r="IF276" s="10"/>
      <c r="IG276" s="10"/>
      <c r="IH276" s="10"/>
      <c r="II276" s="10"/>
      <c r="IJ276" s="10"/>
      <c r="IK276" s="10"/>
      <c r="IL276" s="10"/>
      <c r="IM276" s="10"/>
      <c r="IN276" s="10"/>
      <c r="IO276" s="10"/>
      <c r="IP276" s="10"/>
      <c r="IQ276" s="10"/>
      <c r="IR276" s="10"/>
      <c r="IS276" s="10"/>
      <c r="IT276" s="10"/>
      <c r="IU276" s="10"/>
      <c r="IV276" s="10"/>
    </row>
    <row r="277" spans="1:256" ht="15">
      <c r="A277" s="6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  <c r="FY277" s="10"/>
      <c r="FZ277" s="10"/>
      <c r="GA277" s="10"/>
      <c r="GB277" s="10"/>
      <c r="GC277" s="10"/>
      <c r="GD277" s="10"/>
      <c r="GE277" s="10"/>
      <c r="GF277" s="10"/>
      <c r="GG277" s="10"/>
      <c r="GH277" s="10"/>
      <c r="GI277" s="10"/>
      <c r="GJ277" s="10"/>
      <c r="GK277" s="10"/>
      <c r="GL277" s="10"/>
      <c r="GM277" s="10"/>
      <c r="GN277" s="10"/>
      <c r="GO277" s="10"/>
      <c r="GP277" s="10"/>
      <c r="GQ277" s="10"/>
      <c r="GR277" s="10"/>
      <c r="GS277" s="10"/>
      <c r="GT277" s="10"/>
      <c r="GU277" s="10"/>
      <c r="GV277" s="10"/>
      <c r="GW277" s="10"/>
      <c r="GX277" s="10"/>
      <c r="GY277" s="10"/>
      <c r="GZ277" s="10"/>
      <c r="HA277" s="10"/>
      <c r="HB277" s="10"/>
      <c r="HC277" s="10"/>
      <c r="HD277" s="10"/>
      <c r="HE277" s="10"/>
      <c r="HF277" s="10"/>
      <c r="HG277" s="10"/>
      <c r="HH277" s="10"/>
      <c r="HI277" s="10"/>
      <c r="HJ277" s="10"/>
      <c r="HK277" s="10"/>
      <c r="HL277" s="10"/>
      <c r="HM277" s="10"/>
      <c r="HN277" s="10"/>
      <c r="HO277" s="10"/>
      <c r="HP277" s="10"/>
      <c r="HQ277" s="10"/>
      <c r="HR277" s="10"/>
      <c r="HS277" s="10"/>
      <c r="HT277" s="10"/>
      <c r="HU277" s="10"/>
      <c r="HV277" s="10"/>
      <c r="HW277" s="10"/>
      <c r="HX277" s="10"/>
      <c r="HY277" s="10"/>
      <c r="HZ277" s="10"/>
      <c r="IA277" s="10"/>
      <c r="IB277" s="10"/>
      <c r="IC277" s="10"/>
      <c r="ID277" s="10"/>
      <c r="IE277" s="10"/>
      <c r="IF277" s="10"/>
      <c r="IG277" s="10"/>
      <c r="IH277" s="10"/>
      <c r="II277" s="10"/>
      <c r="IJ277" s="10"/>
      <c r="IK277" s="10"/>
      <c r="IL277" s="10"/>
      <c r="IM277" s="10"/>
      <c r="IN277" s="10"/>
      <c r="IO277" s="10"/>
      <c r="IP277" s="10"/>
      <c r="IQ277" s="10"/>
      <c r="IR277" s="10"/>
      <c r="IS277" s="10"/>
      <c r="IT277" s="10"/>
      <c r="IU277" s="10"/>
      <c r="IV277" s="10"/>
    </row>
    <row r="278" spans="1:256" ht="15">
      <c r="A278" s="6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  <c r="FY278" s="10"/>
      <c r="FZ278" s="10"/>
      <c r="GA278" s="10"/>
      <c r="GB278" s="10"/>
      <c r="GC278" s="10"/>
      <c r="GD278" s="10"/>
      <c r="GE278" s="10"/>
      <c r="GF278" s="10"/>
      <c r="GG278" s="10"/>
      <c r="GH278" s="10"/>
      <c r="GI278" s="10"/>
      <c r="GJ278" s="10"/>
      <c r="GK278" s="10"/>
      <c r="GL278" s="10"/>
      <c r="GM278" s="10"/>
      <c r="GN278" s="10"/>
      <c r="GO278" s="10"/>
      <c r="GP278" s="10"/>
      <c r="GQ278" s="10"/>
      <c r="GR278" s="10"/>
      <c r="GS278" s="10"/>
      <c r="GT278" s="10"/>
      <c r="GU278" s="10"/>
      <c r="GV278" s="10"/>
      <c r="GW278" s="10"/>
      <c r="GX278" s="10"/>
      <c r="GY278" s="10"/>
      <c r="GZ278" s="10"/>
      <c r="HA278" s="10"/>
      <c r="HB278" s="10"/>
      <c r="HC278" s="10"/>
      <c r="HD278" s="10"/>
      <c r="HE278" s="10"/>
      <c r="HF278" s="10"/>
      <c r="HG278" s="10"/>
      <c r="HH278" s="10"/>
      <c r="HI278" s="10"/>
      <c r="HJ278" s="10"/>
      <c r="HK278" s="10"/>
      <c r="HL278" s="10"/>
      <c r="HM278" s="10"/>
      <c r="HN278" s="10"/>
      <c r="HO278" s="10"/>
      <c r="HP278" s="10"/>
      <c r="HQ278" s="10"/>
      <c r="HR278" s="10"/>
      <c r="HS278" s="10"/>
      <c r="HT278" s="10"/>
      <c r="HU278" s="10"/>
      <c r="HV278" s="10"/>
      <c r="HW278" s="10"/>
      <c r="HX278" s="10"/>
      <c r="HY278" s="10"/>
      <c r="HZ278" s="10"/>
      <c r="IA278" s="10"/>
      <c r="IB278" s="10"/>
      <c r="IC278" s="10"/>
      <c r="ID278" s="10"/>
      <c r="IE278" s="10"/>
      <c r="IF278" s="10"/>
      <c r="IG278" s="10"/>
      <c r="IH278" s="10"/>
      <c r="II278" s="10"/>
      <c r="IJ278" s="10"/>
      <c r="IK278" s="10"/>
      <c r="IL278" s="10"/>
      <c r="IM278" s="10"/>
      <c r="IN278" s="10"/>
      <c r="IO278" s="10"/>
      <c r="IP278" s="10"/>
      <c r="IQ278" s="10"/>
      <c r="IR278" s="10"/>
      <c r="IS278" s="10"/>
      <c r="IT278" s="10"/>
      <c r="IU278" s="10"/>
      <c r="IV278" s="10"/>
    </row>
    <row r="279" spans="1:256" ht="15">
      <c r="A279" s="6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  <c r="FY279" s="10"/>
      <c r="FZ279" s="10"/>
      <c r="GA279" s="10"/>
      <c r="GB279" s="10"/>
      <c r="GC279" s="10"/>
      <c r="GD279" s="10"/>
      <c r="GE279" s="10"/>
      <c r="GF279" s="10"/>
      <c r="GG279" s="10"/>
      <c r="GH279" s="10"/>
      <c r="GI279" s="10"/>
      <c r="GJ279" s="10"/>
      <c r="GK279" s="10"/>
      <c r="GL279" s="10"/>
      <c r="GM279" s="10"/>
      <c r="GN279" s="10"/>
      <c r="GO279" s="10"/>
      <c r="GP279" s="10"/>
      <c r="GQ279" s="10"/>
      <c r="GR279" s="10"/>
      <c r="GS279" s="10"/>
      <c r="GT279" s="10"/>
      <c r="GU279" s="10"/>
      <c r="GV279" s="10"/>
      <c r="GW279" s="10"/>
      <c r="GX279" s="10"/>
      <c r="GY279" s="10"/>
      <c r="GZ279" s="10"/>
      <c r="HA279" s="10"/>
      <c r="HB279" s="10"/>
      <c r="HC279" s="10"/>
      <c r="HD279" s="10"/>
      <c r="HE279" s="10"/>
      <c r="HF279" s="10"/>
      <c r="HG279" s="10"/>
      <c r="HH279" s="10"/>
      <c r="HI279" s="10"/>
      <c r="HJ279" s="10"/>
      <c r="HK279" s="10"/>
      <c r="HL279" s="10"/>
      <c r="HM279" s="10"/>
      <c r="HN279" s="10"/>
      <c r="HO279" s="10"/>
      <c r="HP279" s="10"/>
      <c r="HQ279" s="10"/>
      <c r="HR279" s="10"/>
      <c r="HS279" s="10"/>
      <c r="HT279" s="10"/>
      <c r="HU279" s="10"/>
      <c r="HV279" s="10"/>
      <c r="HW279" s="10"/>
      <c r="HX279" s="10"/>
      <c r="HY279" s="10"/>
      <c r="HZ279" s="10"/>
      <c r="IA279" s="10"/>
      <c r="IB279" s="10"/>
      <c r="IC279" s="10"/>
      <c r="ID279" s="10"/>
      <c r="IE279" s="10"/>
      <c r="IF279" s="10"/>
      <c r="IG279" s="10"/>
      <c r="IH279" s="10"/>
      <c r="II279" s="10"/>
      <c r="IJ279" s="10"/>
      <c r="IK279" s="10"/>
      <c r="IL279" s="10"/>
      <c r="IM279" s="10"/>
      <c r="IN279" s="10"/>
      <c r="IO279" s="10"/>
      <c r="IP279" s="10"/>
      <c r="IQ279" s="10"/>
      <c r="IR279" s="10"/>
      <c r="IS279" s="10"/>
      <c r="IT279" s="10"/>
      <c r="IU279" s="10"/>
      <c r="IV279" s="10"/>
    </row>
    <row r="280" spans="1:256" ht="15">
      <c r="A280" s="6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  <c r="FY280" s="10"/>
      <c r="FZ280" s="10"/>
      <c r="GA280" s="10"/>
      <c r="GB280" s="10"/>
      <c r="GC280" s="10"/>
      <c r="GD280" s="10"/>
      <c r="GE280" s="10"/>
      <c r="GF280" s="10"/>
      <c r="GG280" s="10"/>
      <c r="GH280" s="10"/>
      <c r="GI280" s="10"/>
      <c r="GJ280" s="10"/>
      <c r="GK280" s="10"/>
      <c r="GL280" s="10"/>
      <c r="GM280" s="10"/>
      <c r="GN280" s="10"/>
      <c r="GO280" s="10"/>
      <c r="GP280" s="10"/>
      <c r="GQ280" s="10"/>
      <c r="GR280" s="10"/>
      <c r="GS280" s="10"/>
      <c r="GT280" s="10"/>
      <c r="GU280" s="10"/>
      <c r="GV280" s="10"/>
      <c r="GW280" s="10"/>
      <c r="GX280" s="10"/>
      <c r="GY280" s="10"/>
      <c r="GZ280" s="10"/>
      <c r="HA280" s="10"/>
      <c r="HB280" s="10"/>
      <c r="HC280" s="10"/>
      <c r="HD280" s="10"/>
      <c r="HE280" s="10"/>
      <c r="HF280" s="10"/>
      <c r="HG280" s="10"/>
      <c r="HH280" s="10"/>
      <c r="HI280" s="10"/>
      <c r="HJ280" s="10"/>
      <c r="HK280" s="10"/>
      <c r="HL280" s="10"/>
      <c r="HM280" s="10"/>
      <c r="HN280" s="10"/>
      <c r="HO280" s="10"/>
      <c r="HP280" s="10"/>
      <c r="HQ280" s="10"/>
      <c r="HR280" s="10"/>
      <c r="HS280" s="10"/>
      <c r="HT280" s="10"/>
      <c r="HU280" s="10"/>
      <c r="HV280" s="10"/>
      <c r="HW280" s="10"/>
      <c r="HX280" s="10"/>
      <c r="HY280" s="10"/>
      <c r="HZ280" s="10"/>
      <c r="IA280" s="10"/>
      <c r="IB280" s="10"/>
      <c r="IC280" s="10"/>
      <c r="ID280" s="10"/>
      <c r="IE280" s="10"/>
      <c r="IF280" s="10"/>
      <c r="IG280" s="10"/>
      <c r="IH280" s="10"/>
      <c r="II280" s="10"/>
      <c r="IJ280" s="10"/>
      <c r="IK280" s="10"/>
      <c r="IL280" s="10"/>
      <c r="IM280" s="10"/>
      <c r="IN280" s="10"/>
      <c r="IO280" s="10"/>
      <c r="IP280" s="10"/>
      <c r="IQ280" s="10"/>
      <c r="IR280" s="10"/>
      <c r="IS280" s="10"/>
      <c r="IT280" s="10"/>
      <c r="IU280" s="10"/>
      <c r="IV280" s="10"/>
    </row>
    <row r="281" spans="1:256" ht="15">
      <c r="A281" s="6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  <c r="FY281" s="10"/>
      <c r="FZ281" s="10"/>
      <c r="GA281" s="10"/>
      <c r="GB281" s="10"/>
      <c r="GC281" s="10"/>
      <c r="GD281" s="10"/>
      <c r="GE281" s="10"/>
      <c r="GF281" s="10"/>
      <c r="GG281" s="10"/>
      <c r="GH281" s="10"/>
      <c r="GI281" s="10"/>
      <c r="GJ281" s="10"/>
      <c r="GK281" s="10"/>
      <c r="GL281" s="10"/>
      <c r="GM281" s="10"/>
      <c r="GN281" s="10"/>
      <c r="GO281" s="10"/>
      <c r="GP281" s="10"/>
      <c r="GQ281" s="10"/>
      <c r="GR281" s="10"/>
      <c r="GS281" s="10"/>
      <c r="GT281" s="10"/>
      <c r="GU281" s="10"/>
      <c r="GV281" s="10"/>
      <c r="GW281" s="10"/>
      <c r="GX281" s="10"/>
      <c r="GY281" s="10"/>
      <c r="GZ281" s="10"/>
      <c r="HA281" s="10"/>
      <c r="HB281" s="10"/>
      <c r="HC281" s="10"/>
      <c r="HD281" s="10"/>
      <c r="HE281" s="10"/>
      <c r="HF281" s="10"/>
      <c r="HG281" s="10"/>
      <c r="HH281" s="10"/>
      <c r="HI281" s="10"/>
      <c r="HJ281" s="10"/>
      <c r="HK281" s="10"/>
      <c r="HL281" s="10"/>
      <c r="HM281" s="10"/>
      <c r="HN281" s="10"/>
      <c r="HO281" s="10"/>
      <c r="HP281" s="10"/>
      <c r="HQ281" s="10"/>
      <c r="HR281" s="10"/>
      <c r="HS281" s="10"/>
      <c r="HT281" s="10"/>
      <c r="HU281" s="10"/>
      <c r="HV281" s="10"/>
      <c r="HW281" s="10"/>
      <c r="HX281" s="10"/>
      <c r="HY281" s="10"/>
      <c r="HZ281" s="10"/>
      <c r="IA281" s="10"/>
      <c r="IB281" s="10"/>
      <c r="IC281" s="10"/>
      <c r="ID281" s="10"/>
      <c r="IE281" s="10"/>
      <c r="IF281" s="10"/>
      <c r="IG281" s="10"/>
      <c r="IH281" s="10"/>
      <c r="II281" s="10"/>
      <c r="IJ281" s="10"/>
      <c r="IK281" s="10"/>
      <c r="IL281" s="10"/>
      <c r="IM281" s="10"/>
      <c r="IN281" s="10"/>
      <c r="IO281" s="10"/>
      <c r="IP281" s="10"/>
      <c r="IQ281" s="10"/>
      <c r="IR281" s="10"/>
      <c r="IS281" s="10"/>
      <c r="IT281" s="10"/>
      <c r="IU281" s="10"/>
      <c r="IV281" s="10"/>
    </row>
    <row r="282" spans="1:256" ht="15">
      <c r="A282" s="6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  <c r="FY282" s="10"/>
      <c r="FZ282" s="10"/>
      <c r="GA282" s="10"/>
      <c r="GB282" s="10"/>
      <c r="GC282" s="10"/>
      <c r="GD282" s="10"/>
      <c r="GE282" s="10"/>
      <c r="GF282" s="10"/>
      <c r="GG282" s="10"/>
      <c r="GH282" s="10"/>
      <c r="GI282" s="10"/>
      <c r="GJ282" s="10"/>
      <c r="GK282" s="10"/>
      <c r="GL282" s="10"/>
      <c r="GM282" s="10"/>
      <c r="GN282" s="10"/>
      <c r="GO282" s="10"/>
      <c r="GP282" s="10"/>
      <c r="GQ282" s="10"/>
      <c r="GR282" s="10"/>
      <c r="GS282" s="10"/>
      <c r="GT282" s="10"/>
      <c r="GU282" s="10"/>
      <c r="GV282" s="10"/>
      <c r="GW282" s="10"/>
      <c r="GX282" s="10"/>
      <c r="GY282" s="10"/>
      <c r="GZ282" s="10"/>
      <c r="HA282" s="10"/>
      <c r="HB282" s="10"/>
      <c r="HC282" s="10"/>
      <c r="HD282" s="10"/>
      <c r="HE282" s="10"/>
      <c r="HF282" s="10"/>
      <c r="HG282" s="10"/>
      <c r="HH282" s="10"/>
      <c r="HI282" s="10"/>
      <c r="HJ282" s="10"/>
      <c r="HK282" s="10"/>
      <c r="HL282" s="10"/>
      <c r="HM282" s="10"/>
      <c r="HN282" s="10"/>
      <c r="HO282" s="10"/>
      <c r="HP282" s="10"/>
      <c r="HQ282" s="10"/>
      <c r="HR282" s="10"/>
      <c r="HS282" s="10"/>
      <c r="HT282" s="10"/>
      <c r="HU282" s="10"/>
      <c r="HV282" s="10"/>
      <c r="HW282" s="10"/>
      <c r="HX282" s="10"/>
      <c r="HY282" s="10"/>
      <c r="HZ282" s="10"/>
      <c r="IA282" s="10"/>
      <c r="IB282" s="10"/>
      <c r="IC282" s="10"/>
      <c r="ID282" s="10"/>
      <c r="IE282" s="10"/>
      <c r="IF282" s="10"/>
      <c r="IG282" s="10"/>
      <c r="IH282" s="10"/>
      <c r="II282" s="10"/>
      <c r="IJ282" s="10"/>
      <c r="IK282" s="10"/>
      <c r="IL282" s="10"/>
      <c r="IM282" s="10"/>
      <c r="IN282" s="10"/>
      <c r="IO282" s="10"/>
      <c r="IP282" s="10"/>
      <c r="IQ282" s="10"/>
      <c r="IR282" s="10"/>
      <c r="IS282" s="10"/>
      <c r="IT282" s="10"/>
      <c r="IU282" s="10"/>
      <c r="IV282" s="10"/>
    </row>
    <row r="283" spans="1:256" ht="15">
      <c r="A283" s="6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  <c r="FY283" s="10"/>
      <c r="FZ283" s="10"/>
      <c r="GA283" s="10"/>
      <c r="GB283" s="10"/>
      <c r="GC283" s="10"/>
      <c r="GD283" s="10"/>
      <c r="GE283" s="10"/>
      <c r="GF283" s="10"/>
      <c r="GG283" s="10"/>
      <c r="GH283" s="10"/>
      <c r="GI283" s="10"/>
      <c r="GJ283" s="10"/>
      <c r="GK283" s="10"/>
      <c r="GL283" s="10"/>
      <c r="GM283" s="10"/>
      <c r="GN283" s="10"/>
      <c r="GO283" s="10"/>
      <c r="GP283" s="10"/>
      <c r="GQ283" s="10"/>
      <c r="GR283" s="10"/>
      <c r="GS283" s="10"/>
      <c r="GT283" s="10"/>
      <c r="GU283" s="10"/>
      <c r="GV283" s="10"/>
      <c r="GW283" s="10"/>
      <c r="GX283" s="10"/>
      <c r="GY283" s="10"/>
      <c r="GZ283" s="10"/>
      <c r="HA283" s="10"/>
      <c r="HB283" s="10"/>
      <c r="HC283" s="10"/>
      <c r="HD283" s="10"/>
      <c r="HE283" s="10"/>
      <c r="HF283" s="10"/>
      <c r="HG283" s="10"/>
      <c r="HH283" s="10"/>
      <c r="HI283" s="10"/>
      <c r="HJ283" s="10"/>
      <c r="HK283" s="10"/>
      <c r="HL283" s="10"/>
      <c r="HM283" s="10"/>
      <c r="HN283" s="10"/>
      <c r="HO283" s="10"/>
      <c r="HP283" s="10"/>
      <c r="HQ283" s="10"/>
      <c r="HR283" s="10"/>
      <c r="HS283" s="10"/>
      <c r="HT283" s="10"/>
      <c r="HU283" s="10"/>
      <c r="HV283" s="10"/>
      <c r="HW283" s="10"/>
      <c r="HX283" s="10"/>
      <c r="HY283" s="10"/>
      <c r="HZ283" s="10"/>
      <c r="IA283" s="10"/>
      <c r="IB283" s="10"/>
      <c r="IC283" s="10"/>
      <c r="ID283" s="10"/>
      <c r="IE283" s="10"/>
      <c r="IF283" s="10"/>
      <c r="IG283" s="10"/>
      <c r="IH283" s="10"/>
      <c r="II283" s="10"/>
      <c r="IJ283" s="10"/>
      <c r="IK283" s="10"/>
      <c r="IL283" s="10"/>
      <c r="IM283" s="10"/>
      <c r="IN283" s="10"/>
      <c r="IO283" s="10"/>
      <c r="IP283" s="10"/>
      <c r="IQ283" s="10"/>
      <c r="IR283" s="10"/>
      <c r="IS283" s="10"/>
      <c r="IT283" s="10"/>
      <c r="IU283" s="10"/>
      <c r="IV283" s="10"/>
    </row>
    <row r="284" spans="1:256" ht="15">
      <c r="A284" s="6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  <c r="FY284" s="10"/>
      <c r="FZ284" s="10"/>
      <c r="GA284" s="10"/>
      <c r="GB284" s="10"/>
      <c r="GC284" s="10"/>
      <c r="GD284" s="10"/>
      <c r="GE284" s="10"/>
      <c r="GF284" s="10"/>
      <c r="GG284" s="10"/>
      <c r="GH284" s="10"/>
      <c r="GI284" s="10"/>
      <c r="GJ284" s="10"/>
      <c r="GK284" s="10"/>
      <c r="GL284" s="10"/>
      <c r="GM284" s="10"/>
      <c r="GN284" s="10"/>
      <c r="GO284" s="10"/>
      <c r="GP284" s="10"/>
      <c r="GQ284" s="10"/>
      <c r="GR284" s="10"/>
      <c r="GS284" s="10"/>
      <c r="GT284" s="10"/>
      <c r="GU284" s="10"/>
      <c r="GV284" s="10"/>
      <c r="GW284" s="10"/>
      <c r="GX284" s="10"/>
      <c r="GY284" s="10"/>
      <c r="GZ284" s="10"/>
      <c r="HA284" s="10"/>
      <c r="HB284" s="10"/>
      <c r="HC284" s="10"/>
      <c r="HD284" s="10"/>
      <c r="HE284" s="10"/>
      <c r="HF284" s="10"/>
      <c r="HG284" s="10"/>
      <c r="HH284" s="10"/>
      <c r="HI284" s="10"/>
      <c r="HJ284" s="10"/>
      <c r="HK284" s="10"/>
      <c r="HL284" s="10"/>
      <c r="HM284" s="10"/>
      <c r="HN284" s="10"/>
      <c r="HO284" s="10"/>
      <c r="HP284" s="10"/>
      <c r="HQ284" s="10"/>
      <c r="HR284" s="10"/>
      <c r="HS284" s="10"/>
      <c r="HT284" s="10"/>
      <c r="HU284" s="10"/>
      <c r="HV284" s="10"/>
      <c r="HW284" s="10"/>
      <c r="HX284" s="10"/>
      <c r="HY284" s="10"/>
      <c r="HZ284" s="10"/>
      <c r="IA284" s="10"/>
      <c r="IB284" s="10"/>
      <c r="IC284" s="10"/>
      <c r="ID284" s="10"/>
      <c r="IE284" s="10"/>
      <c r="IF284" s="10"/>
      <c r="IG284" s="10"/>
      <c r="IH284" s="10"/>
      <c r="II284" s="10"/>
      <c r="IJ284" s="10"/>
      <c r="IK284" s="10"/>
      <c r="IL284" s="10"/>
      <c r="IM284" s="10"/>
      <c r="IN284" s="10"/>
      <c r="IO284" s="10"/>
      <c r="IP284" s="10"/>
      <c r="IQ284" s="10"/>
      <c r="IR284" s="10"/>
      <c r="IS284" s="10"/>
      <c r="IT284" s="10"/>
      <c r="IU284" s="10"/>
      <c r="IV284" s="10"/>
    </row>
    <row r="285" spans="1:256" ht="15">
      <c r="A285" s="6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  <c r="FY285" s="10"/>
      <c r="FZ285" s="10"/>
      <c r="GA285" s="10"/>
      <c r="GB285" s="10"/>
      <c r="GC285" s="10"/>
      <c r="GD285" s="10"/>
      <c r="GE285" s="10"/>
      <c r="GF285" s="10"/>
      <c r="GG285" s="10"/>
      <c r="GH285" s="10"/>
      <c r="GI285" s="10"/>
      <c r="GJ285" s="10"/>
      <c r="GK285" s="10"/>
      <c r="GL285" s="10"/>
      <c r="GM285" s="10"/>
      <c r="GN285" s="10"/>
      <c r="GO285" s="10"/>
      <c r="GP285" s="10"/>
      <c r="GQ285" s="10"/>
      <c r="GR285" s="10"/>
      <c r="GS285" s="10"/>
      <c r="GT285" s="10"/>
      <c r="GU285" s="10"/>
      <c r="GV285" s="10"/>
      <c r="GW285" s="10"/>
      <c r="GX285" s="10"/>
      <c r="GY285" s="10"/>
      <c r="GZ285" s="10"/>
      <c r="HA285" s="10"/>
      <c r="HB285" s="10"/>
      <c r="HC285" s="10"/>
      <c r="HD285" s="10"/>
      <c r="HE285" s="10"/>
      <c r="HF285" s="10"/>
      <c r="HG285" s="10"/>
      <c r="HH285" s="10"/>
      <c r="HI285" s="10"/>
      <c r="HJ285" s="10"/>
      <c r="HK285" s="10"/>
      <c r="HL285" s="10"/>
      <c r="HM285" s="10"/>
      <c r="HN285" s="10"/>
      <c r="HO285" s="10"/>
      <c r="HP285" s="10"/>
      <c r="HQ285" s="10"/>
      <c r="HR285" s="10"/>
      <c r="HS285" s="10"/>
      <c r="HT285" s="10"/>
      <c r="HU285" s="10"/>
      <c r="HV285" s="10"/>
      <c r="HW285" s="10"/>
      <c r="HX285" s="10"/>
      <c r="HY285" s="10"/>
      <c r="HZ285" s="10"/>
      <c r="IA285" s="10"/>
      <c r="IB285" s="10"/>
      <c r="IC285" s="10"/>
      <c r="ID285" s="10"/>
      <c r="IE285" s="10"/>
      <c r="IF285" s="10"/>
      <c r="IG285" s="10"/>
      <c r="IH285" s="10"/>
      <c r="II285" s="10"/>
      <c r="IJ285" s="10"/>
      <c r="IK285" s="10"/>
      <c r="IL285" s="10"/>
      <c r="IM285" s="10"/>
      <c r="IN285" s="10"/>
      <c r="IO285" s="10"/>
      <c r="IP285" s="10"/>
      <c r="IQ285" s="10"/>
      <c r="IR285" s="10"/>
      <c r="IS285" s="10"/>
      <c r="IT285" s="10"/>
      <c r="IU285" s="10"/>
      <c r="IV285" s="10"/>
    </row>
    <row r="286" spans="1:256" ht="15">
      <c r="A286" s="6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  <c r="FY286" s="10"/>
      <c r="FZ286" s="10"/>
      <c r="GA286" s="10"/>
      <c r="GB286" s="10"/>
      <c r="GC286" s="10"/>
      <c r="GD286" s="10"/>
      <c r="GE286" s="10"/>
      <c r="GF286" s="10"/>
      <c r="GG286" s="10"/>
      <c r="GH286" s="10"/>
      <c r="GI286" s="10"/>
      <c r="GJ286" s="10"/>
      <c r="GK286" s="10"/>
      <c r="GL286" s="10"/>
      <c r="GM286" s="10"/>
      <c r="GN286" s="10"/>
      <c r="GO286" s="10"/>
      <c r="GP286" s="10"/>
      <c r="GQ286" s="10"/>
      <c r="GR286" s="10"/>
      <c r="GS286" s="10"/>
      <c r="GT286" s="10"/>
      <c r="GU286" s="10"/>
      <c r="GV286" s="10"/>
      <c r="GW286" s="10"/>
      <c r="GX286" s="10"/>
      <c r="GY286" s="10"/>
      <c r="GZ286" s="10"/>
      <c r="HA286" s="10"/>
      <c r="HB286" s="10"/>
      <c r="HC286" s="10"/>
      <c r="HD286" s="10"/>
      <c r="HE286" s="10"/>
      <c r="HF286" s="10"/>
      <c r="HG286" s="10"/>
      <c r="HH286" s="10"/>
      <c r="HI286" s="10"/>
      <c r="HJ286" s="10"/>
      <c r="HK286" s="10"/>
      <c r="HL286" s="10"/>
      <c r="HM286" s="10"/>
      <c r="HN286" s="10"/>
      <c r="HO286" s="10"/>
      <c r="HP286" s="10"/>
      <c r="HQ286" s="10"/>
      <c r="HR286" s="10"/>
      <c r="HS286" s="10"/>
      <c r="HT286" s="10"/>
      <c r="HU286" s="10"/>
      <c r="HV286" s="10"/>
      <c r="HW286" s="10"/>
      <c r="HX286" s="10"/>
      <c r="HY286" s="10"/>
      <c r="HZ286" s="10"/>
      <c r="IA286" s="10"/>
      <c r="IB286" s="10"/>
      <c r="IC286" s="10"/>
      <c r="ID286" s="10"/>
      <c r="IE286" s="10"/>
      <c r="IF286" s="10"/>
      <c r="IG286" s="10"/>
      <c r="IH286" s="10"/>
      <c r="II286" s="10"/>
      <c r="IJ286" s="10"/>
      <c r="IK286" s="10"/>
      <c r="IL286" s="10"/>
      <c r="IM286" s="10"/>
      <c r="IN286" s="10"/>
      <c r="IO286" s="10"/>
      <c r="IP286" s="10"/>
      <c r="IQ286" s="10"/>
      <c r="IR286" s="10"/>
      <c r="IS286" s="10"/>
      <c r="IT286" s="10"/>
      <c r="IU286" s="10"/>
      <c r="IV286" s="10"/>
    </row>
    <row r="287" spans="1:256" ht="15">
      <c r="A287" s="6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  <c r="FY287" s="10"/>
      <c r="FZ287" s="10"/>
      <c r="GA287" s="10"/>
      <c r="GB287" s="10"/>
      <c r="GC287" s="10"/>
      <c r="GD287" s="10"/>
      <c r="GE287" s="10"/>
      <c r="GF287" s="10"/>
      <c r="GG287" s="10"/>
      <c r="GH287" s="10"/>
      <c r="GI287" s="10"/>
      <c r="GJ287" s="10"/>
      <c r="GK287" s="10"/>
      <c r="GL287" s="10"/>
      <c r="GM287" s="10"/>
      <c r="GN287" s="10"/>
      <c r="GO287" s="10"/>
      <c r="GP287" s="10"/>
      <c r="GQ287" s="10"/>
      <c r="GR287" s="10"/>
      <c r="GS287" s="10"/>
      <c r="GT287" s="10"/>
      <c r="GU287" s="10"/>
      <c r="GV287" s="10"/>
      <c r="GW287" s="10"/>
      <c r="GX287" s="10"/>
      <c r="GY287" s="10"/>
      <c r="GZ287" s="10"/>
      <c r="HA287" s="10"/>
      <c r="HB287" s="10"/>
      <c r="HC287" s="10"/>
      <c r="HD287" s="10"/>
      <c r="HE287" s="10"/>
      <c r="HF287" s="10"/>
      <c r="HG287" s="10"/>
      <c r="HH287" s="10"/>
      <c r="HI287" s="10"/>
      <c r="HJ287" s="10"/>
      <c r="HK287" s="10"/>
      <c r="HL287" s="10"/>
      <c r="HM287" s="10"/>
      <c r="HN287" s="10"/>
      <c r="HO287" s="10"/>
      <c r="HP287" s="10"/>
      <c r="HQ287" s="10"/>
      <c r="HR287" s="10"/>
      <c r="HS287" s="10"/>
      <c r="HT287" s="10"/>
      <c r="HU287" s="10"/>
      <c r="HV287" s="10"/>
      <c r="HW287" s="10"/>
      <c r="HX287" s="10"/>
      <c r="HY287" s="10"/>
      <c r="HZ287" s="10"/>
      <c r="IA287" s="10"/>
      <c r="IB287" s="10"/>
      <c r="IC287" s="10"/>
      <c r="ID287" s="10"/>
      <c r="IE287" s="10"/>
      <c r="IF287" s="10"/>
      <c r="IG287" s="10"/>
      <c r="IH287" s="10"/>
      <c r="II287" s="10"/>
      <c r="IJ287" s="10"/>
      <c r="IK287" s="10"/>
      <c r="IL287" s="10"/>
      <c r="IM287" s="10"/>
      <c r="IN287" s="10"/>
      <c r="IO287" s="10"/>
      <c r="IP287" s="10"/>
      <c r="IQ287" s="10"/>
      <c r="IR287" s="10"/>
      <c r="IS287" s="10"/>
      <c r="IT287" s="10"/>
      <c r="IU287" s="10"/>
      <c r="IV287" s="10"/>
    </row>
    <row r="288" spans="1:256" ht="15">
      <c r="A288" s="6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  <c r="FY288" s="10"/>
      <c r="FZ288" s="10"/>
      <c r="GA288" s="10"/>
      <c r="GB288" s="10"/>
      <c r="GC288" s="10"/>
      <c r="GD288" s="10"/>
      <c r="GE288" s="10"/>
      <c r="GF288" s="10"/>
      <c r="GG288" s="10"/>
      <c r="GH288" s="10"/>
      <c r="GI288" s="10"/>
      <c r="GJ288" s="10"/>
      <c r="GK288" s="10"/>
      <c r="GL288" s="10"/>
      <c r="GM288" s="10"/>
      <c r="GN288" s="10"/>
      <c r="GO288" s="10"/>
      <c r="GP288" s="10"/>
      <c r="GQ288" s="10"/>
      <c r="GR288" s="10"/>
      <c r="GS288" s="10"/>
      <c r="GT288" s="10"/>
      <c r="GU288" s="10"/>
      <c r="GV288" s="10"/>
      <c r="GW288" s="10"/>
      <c r="GX288" s="10"/>
      <c r="GY288" s="10"/>
      <c r="GZ288" s="10"/>
      <c r="HA288" s="10"/>
      <c r="HB288" s="10"/>
      <c r="HC288" s="10"/>
      <c r="HD288" s="10"/>
      <c r="HE288" s="10"/>
      <c r="HF288" s="10"/>
      <c r="HG288" s="10"/>
      <c r="HH288" s="10"/>
      <c r="HI288" s="10"/>
      <c r="HJ288" s="10"/>
      <c r="HK288" s="10"/>
      <c r="HL288" s="10"/>
      <c r="HM288" s="10"/>
      <c r="HN288" s="10"/>
      <c r="HO288" s="10"/>
      <c r="HP288" s="10"/>
      <c r="HQ288" s="10"/>
      <c r="HR288" s="10"/>
      <c r="HS288" s="10"/>
      <c r="HT288" s="10"/>
      <c r="HU288" s="10"/>
      <c r="HV288" s="10"/>
      <c r="HW288" s="10"/>
      <c r="HX288" s="10"/>
      <c r="HY288" s="10"/>
      <c r="HZ288" s="10"/>
      <c r="IA288" s="10"/>
      <c r="IB288" s="10"/>
      <c r="IC288" s="10"/>
      <c r="ID288" s="10"/>
      <c r="IE288" s="10"/>
      <c r="IF288" s="10"/>
      <c r="IG288" s="10"/>
      <c r="IH288" s="10"/>
      <c r="II288" s="10"/>
      <c r="IJ288" s="10"/>
      <c r="IK288" s="10"/>
      <c r="IL288" s="10"/>
      <c r="IM288" s="10"/>
      <c r="IN288" s="10"/>
      <c r="IO288" s="10"/>
      <c r="IP288" s="10"/>
      <c r="IQ288" s="10"/>
      <c r="IR288" s="10"/>
      <c r="IS288" s="10"/>
      <c r="IT288" s="10"/>
      <c r="IU288" s="10"/>
      <c r="IV288" s="10"/>
    </row>
    <row r="289" spans="1:256" ht="15">
      <c r="A289" s="6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  <c r="FY289" s="10"/>
      <c r="FZ289" s="10"/>
      <c r="GA289" s="10"/>
      <c r="GB289" s="10"/>
      <c r="GC289" s="10"/>
      <c r="GD289" s="10"/>
      <c r="GE289" s="10"/>
      <c r="GF289" s="10"/>
      <c r="GG289" s="10"/>
      <c r="GH289" s="10"/>
      <c r="GI289" s="10"/>
      <c r="GJ289" s="10"/>
      <c r="GK289" s="10"/>
      <c r="GL289" s="10"/>
      <c r="GM289" s="10"/>
      <c r="GN289" s="10"/>
      <c r="GO289" s="10"/>
      <c r="GP289" s="10"/>
      <c r="GQ289" s="10"/>
      <c r="GR289" s="10"/>
      <c r="GS289" s="10"/>
      <c r="GT289" s="10"/>
      <c r="GU289" s="10"/>
      <c r="GV289" s="10"/>
      <c r="GW289" s="10"/>
      <c r="GX289" s="10"/>
      <c r="GY289" s="10"/>
      <c r="GZ289" s="10"/>
      <c r="HA289" s="10"/>
      <c r="HB289" s="10"/>
      <c r="HC289" s="10"/>
      <c r="HD289" s="10"/>
      <c r="HE289" s="10"/>
      <c r="HF289" s="10"/>
      <c r="HG289" s="10"/>
      <c r="HH289" s="10"/>
      <c r="HI289" s="10"/>
      <c r="HJ289" s="10"/>
      <c r="HK289" s="10"/>
      <c r="HL289" s="10"/>
      <c r="HM289" s="10"/>
      <c r="HN289" s="10"/>
      <c r="HO289" s="10"/>
      <c r="HP289" s="10"/>
      <c r="HQ289" s="10"/>
      <c r="HR289" s="10"/>
      <c r="HS289" s="10"/>
      <c r="HT289" s="10"/>
      <c r="HU289" s="10"/>
      <c r="HV289" s="10"/>
      <c r="HW289" s="10"/>
      <c r="HX289" s="10"/>
      <c r="HY289" s="10"/>
      <c r="HZ289" s="10"/>
      <c r="IA289" s="10"/>
      <c r="IB289" s="10"/>
      <c r="IC289" s="10"/>
      <c r="ID289" s="10"/>
      <c r="IE289" s="10"/>
      <c r="IF289" s="10"/>
      <c r="IG289" s="10"/>
      <c r="IH289" s="10"/>
      <c r="II289" s="10"/>
      <c r="IJ289" s="10"/>
      <c r="IK289" s="10"/>
      <c r="IL289" s="10"/>
      <c r="IM289" s="10"/>
      <c r="IN289" s="10"/>
      <c r="IO289" s="10"/>
      <c r="IP289" s="10"/>
      <c r="IQ289" s="10"/>
      <c r="IR289" s="10"/>
      <c r="IS289" s="10"/>
      <c r="IT289" s="10"/>
      <c r="IU289" s="10"/>
      <c r="IV289" s="10"/>
    </row>
    <row r="290" spans="1:256" ht="15">
      <c r="A290" s="6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  <c r="FY290" s="10"/>
      <c r="FZ290" s="10"/>
      <c r="GA290" s="10"/>
      <c r="GB290" s="10"/>
      <c r="GC290" s="10"/>
      <c r="GD290" s="10"/>
      <c r="GE290" s="10"/>
      <c r="GF290" s="10"/>
      <c r="GG290" s="10"/>
      <c r="GH290" s="10"/>
      <c r="GI290" s="10"/>
      <c r="GJ290" s="10"/>
      <c r="GK290" s="10"/>
      <c r="GL290" s="10"/>
      <c r="GM290" s="10"/>
      <c r="GN290" s="10"/>
      <c r="GO290" s="10"/>
      <c r="GP290" s="10"/>
      <c r="GQ290" s="10"/>
      <c r="GR290" s="10"/>
      <c r="GS290" s="10"/>
      <c r="GT290" s="10"/>
      <c r="GU290" s="10"/>
      <c r="GV290" s="10"/>
      <c r="GW290" s="10"/>
      <c r="GX290" s="10"/>
      <c r="GY290" s="10"/>
      <c r="GZ290" s="10"/>
      <c r="HA290" s="10"/>
      <c r="HB290" s="10"/>
      <c r="HC290" s="10"/>
      <c r="HD290" s="10"/>
      <c r="HE290" s="10"/>
      <c r="HF290" s="10"/>
      <c r="HG290" s="10"/>
      <c r="HH290" s="10"/>
      <c r="HI290" s="10"/>
      <c r="HJ290" s="10"/>
      <c r="HK290" s="10"/>
      <c r="HL290" s="10"/>
      <c r="HM290" s="10"/>
      <c r="HN290" s="10"/>
      <c r="HO290" s="10"/>
      <c r="HP290" s="10"/>
      <c r="HQ290" s="10"/>
      <c r="HR290" s="10"/>
      <c r="HS290" s="10"/>
      <c r="HT290" s="10"/>
      <c r="HU290" s="10"/>
      <c r="HV290" s="10"/>
      <c r="HW290" s="10"/>
      <c r="HX290" s="10"/>
      <c r="HY290" s="10"/>
      <c r="HZ290" s="10"/>
      <c r="IA290" s="10"/>
      <c r="IB290" s="10"/>
      <c r="IC290" s="10"/>
      <c r="ID290" s="10"/>
      <c r="IE290" s="10"/>
      <c r="IF290" s="10"/>
      <c r="IG290" s="10"/>
      <c r="IH290" s="10"/>
      <c r="II290" s="10"/>
      <c r="IJ290" s="10"/>
      <c r="IK290" s="10"/>
      <c r="IL290" s="10"/>
      <c r="IM290" s="10"/>
      <c r="IN290" s="10"/>
      <c r="IO290" s="10"/>
      <c r="IP290" s="10"/>
      <c r="IQ290" s="10"/>
      <c r="IR290" s="10"/>
      <c r="IS290" s="10"/>
      <c r="IT290" s="10"/>
      <c r="IU290" s="10"/>
      <c r="IV290" s="10"/>
    </row>
    <row r="291" spans="1:256" ht="15">
      <c r="A291" s="6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  <c r="FY291" s="10"/>
      <c r="FZ291" s="10"/>
      <c r="GA291" s="10"/>
      <c r="GB291" s="10"/>
      <c r="GC291" s="10"/>
      <c r="GD291" s="10"/>
      <c r="GE291" s="10"/>
      <c r="GF291" s="10"/>
      <c r="GG291" s="10"/>
      <c r="GH291" s="10"/>
      <c r="GI291" s="10"/>
      <c r="GJ291" s="10"/>
      <c r="GK291" s="10"/>
      <c r="GL291" s="10"/>
      <c r="GM291" s="10"/>
      <c r="GN291" s="10"/>
      <c r="GO291" s="10"/>
      <c r="GP291" s="10"/>
      <c r="GQ291" s="10"/>
      <c r="GR291" s="10"/>
      <c r="GS291" s="10"/>
      <c r="GT291" s="10"/>
      <c r="GU291" s="10"/>
      <c r="GV291" s="10"/>
      <c r="GW291" s="10"/>
      <c r="GX291" s="10"/>
      <c r="GY291" s="10"/>
      <c r="GZ291" s="10"/>
      <c r="HA291" s="10"/>
      <c r="HB291" s="10"/>
      <c r="HC291" s="10"/>
      <c r="HD291" s="10"/>
      <c r="HE291" s="10"/>
      <c r="HF291" s="10"/>
      <c r="HG291" s="10"/>
      <c r="HH291" s="10"/>
      <c r="HI291" s="10"/>
      <c r="HJ291" s="10"/>
      <c r="HK291" s="10"/>
      <c r="HL291" s="10"/>
      <c r="HM291" s="10"/>
      <c r="HN291" s="10"/>
      <c r="HO291" s="10"/>
      <c r="HP291" s="10"/>
      <c r="HQ291" s="10"/>
      <c r="HR291" s="10"/>
      <c r="HS291" s="10"/>
      <c r="HT291" s="10"/>
      <c r="HU291" s="10"/>
      <c r="HV291" s="10"/>
      <c r="HW291" s="10"/>
      <c r="HX291" s="10"/>
      <c r="HY291" s="10"/>
      <c r="HZ291" s="10"/>
      <c r="IA291" s="10"/>
      <c r="IB291" s="10"/>
      <c r="IC291" s="10"/>
      <c r="ID291" s="10"/>
      <c r="IE291" s="10"/>
      <c r="IF291" s="10"/>
      <c r="IG291" s="10"/>
      <c r="IH291" s="10"/>
      <c r="II291" s="10"/>
      <c r="IJ291" s="10"/>
      <c r="IK291" s="10"/>
      <c r="IL291" s="10"/>
      <c r="IM291" s="10"/>
      <c r="IN291" s="10"/>
      <c r="IO291" s="10"/>
      <c r="IP291" s="10"/>
      <c r="IQ291" s="10"/>
      <c r="IR291" s="10"/>
      <c r="IS291" s="10"/>
      <c r="IT291" s="10"/>
      <c r="IU291" s="10"/>
      <c r="IV291" s="10"/>
    </row>
    <row r="292" spans="1:256" ht="15">
      <c r="A292" s="6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  <c r="FY292" s="10"/>
      <c r="FZ292" s="10"/>
      <c r="GA292" s="10"/>
      <c r="GB292" s="10"/>
      <c r="GC292" s="10"/>
      <c r="GD292" s="10"/>
      <c r="GE292" s="10"/>
      <c r="GF292" s="10"/>
      <c r="GG292" s="10"/>
      <c r="GH292" s="10"/>
      <c r="GI292" s="10"/>
      <c r="GJ292" s="10"/>
      <c r="GK292" s="10"/>
      <c r="GL292" s="10"/>
      <c r="GM292" s="10"/>
      <c r="GN292" s="10"/>
      <c r="GO292" s="10"/>
      <c r="GP292" s="10"/>
      <c r="GQ292" s="10"/>
      <c r="GR292" s="10"/>
      <c r="GS292" s="10"/>
      <c r="GT292" s="10"/>
      <c r="GU292" s="10"/>
      <c r="GV292" s="10"/>
      <c r="GW292" s="10"/>
      <c r="GX292" s="10"/>
      <c r="GY292" s="10"/>
      <c r="GZ292" s="10"/>
      <c r="HA292" s="10"/>
      <c r="HB292" s="10"/>
      <c r="HC292" s="10"/>
      <c r="HD292" s="10"/>
      <c r="HE292" s="10"/>
      <c r="HF292" s="10"/>
      <c r="HG292" s="10"/>
      <c r="HH292" s="10"/>
      <c r="HI292" s="10"/>
      <c r="HJ292" s="10"/>
      <c r="HK292" s="10"/>
      <c r="HL292" s="10"/>
      <c r="HM292" s="10"/>
      <c r="HN292" s="10"/>
      <c r="HO292" s="10"/>
      <c r="HP292" s="10"/>
      <c r="HQ292" s="10"/>
      <c r="HR292" s="10"/>
      <c r="HS292" s="10"/>
      <c r="HT292" s="10"/>
      <c r="HU292" s="10"/>
      <c r="HV292" s="10"/>
      <c r="HW292" s="10"/>
      <c r="HX292" s="10"/>
      <c r="HY292" s="10"/>
      <c r="HZ292" s="10"/>
      <c r="IA292" s="10"/>
      <c r="IB292" s="10"/>
      <c r="IC292" s="10"/>
      <c r="ID292" s="10"/>
      <c r="IE292" s="10"/>
      <c r="IF292" s="10"/>
      <c r="IG292" s="10"/>
      <c r="IH292" s="10"/>
      <c r="II292" s="10"/>
      <c r="IJ292" s="10"/>
      <c r="IK292" s="10"/>
      <c r="IL292" s="10"/>
      <c r="IM292" s="10"/>
      <c r="IN292" s="10"/>
      <c r="IO292" s="10"/>
      <c r="IP292" s="10"/>
      <c r="IQ292" s="10"/>
      <c r="IR292" s="10"/>
      <c r="IS292" s="10"/>
      <c r="IT292" s="10"/>
      <c r="IU292" s="10"/>
      <c r="IV292" s="10"/>
    </row>
    <row r="293" spans="1:256" ht="15">
      <c r="A293" s="6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  <c r="FY293" s="10"/>
      <c r="FZ293" s="10"/>
      <c r="GA293" s="10"/>
      <c r="GB293" s="10"/>
      <c r="GC293" s="10"/>
      <c r="GD293" s="10"/>
      <c r="GE293" s="10"/>
      <c r="GF293" s="10"/>
      <c r="GG293" s="10"/>
      <c r="GH293" s="10"/>
      <c r="GI293" s="10"/>
      <c r="GJ293" s="10"/>
      <c r="GK293" s="10"/>
      <c r="GL293" s="10"/>
      <c r="GM293" s="10"/>
      <c r="GN293" s="10"/>
      <c r="GO293" s="10"/>
      <c r="GP293" s="10"/>
      <c r="GQ293" s="10"/>
      <c r="GR293" s="10"/>
      <c r="GS293" s="10"/>
      <c r="GT293" s="10"/>
      <c r="GU293" s="10"/>
      <c r="GV293" s="10"/>
      <c r="GW293" s="10"/>
      <c r="GX293" s="10"/>
      <c r="GY293" s="10"/>
      <c r="GZ293" s="10"/>
      <c r="HA293" s="10"/>
      <c r="HB293" s="10"/>
      <c r="HC293" s="10"/>
      <c r="HD293" s="10"/>
      <c r="HE293" s="10"/>
      <c r="HF293" s="10"/>
      <c r="HG293" s="10"/>
      <c r="HH293" s="10"/>
      <c r="HI293" s="10"/>
      <c r="HJ293" s="10"/>
      <c r="HK293" s="10"/>
      <c r="HL293" s="10"/>
      <c r="HM293" s="10"/>
      <c r="HN293" s="10"/>
      <c r="HO293" s="10"/>
      <c r="HP293" s="10"/>
      <c r="HQ293" s="10"/>
      <c r="HR293" s="10"/>
      <c r="HS293" s="10"/>
      <c r="HT293" s="10"/>
      <c r="HU293" s="10"/>
      <c r="HV293" s="10"/>
      <c r="HW293" s="10"/>
      <c r="HX293" s="10"/>
      <c r="HY293" s="10"/>
      <c r="HZ293" s="10"/>
      <c r="IA293" s="10"/>
      <c r="IB293" s="10"/>
      <c r="IC293" s="10"/>
      <c r="ID293" s="10"/>
      <c r="IE293" s="10"/>
      <c r="IF293" s="10"/>
      <c r="IG293" s="10"/>
      <c r="IH293" s="10"/>
      <c r="II293" s="10"/>
      <c r="IJ293" s="10"/>
      <c r="IK293" s="10"/>
      <c r="IL293" s="10"/>
      <c r="IM293" s="10"/>
      <c r="IN293" s="10"/>
      <c r="IO293" s="10"/>
      <c r="IP293" s="10"/>
      <c r="IQ293" s="10"/>
      <c r="IR293" s="10"/>
      <c r="IS293" s="10"/>
      <c r="IT293" s="10"/>
      <c r="IU293" s="10"/>
      <c r="IV293" s="10"/>
    </row>
    <row r="294" spans="1:256" ht="15">
      <c r="A294" s="6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  <c r="FY294" s="10"/>
      <c r="FZ294" s="10"/>
      <c r="GA294" s="10"/>
      <c r="GB294" s="10"/>
      <c r="GC294" s="10"/>
      <c r="GD294" s="10"/>
      <c r="GE294" s="10"/>
      <c r="GF294" s="10"/>
      <c r="GG294" s="10"/>
      <c r="GH294" s="10"/>
      <c r="GI294" s="10"/>
      <c r="GJ294" s="10"/>
      <c r="GK294" s="10"/>
      <c r="GL294" s="10"/>
      <c r="GM294" s="10"/>
      <c r="GN294" s="10"/>
      <c r="GO294" s="10"/>
      <c r="GP294" s="10"/>
      <c r="GQ294" s="10"/>
      <c r="GR294" s="10"/>
      <c r="GS294" s="10"/>
      <c r="GT294" s="10"/>
      <c r="GU294" s="10"/>
      <c r="GV294" s="10"/>
      <c r="GW294" s="10"/>
      <c r="GX294" s="10"/>
      <c r="GY294" s="10"/>
      <c r="GZ294" s="10"/>
      <c r="HA294" s="10"/>
      <c r="HB294" s="10"/>
      <c r="HC294" s="10"/>
      <c r="HD294" s="10"/>
      <c r="HE294" s="10"/>
      <c r="HF294" s="10"/>
      <c r="HG294" s="10"/>
      <c r="HH294" s="10"/>
      <c r="HI294" s="10"/>
      <c r="HJ294" s="10"/>
      <c r="HK294" s="10"/>
      <c r="HL294" s="10"/>
      <c r="HM294" s="10"/>
      <c r="HN294" s="10"/>
      <c r="HO294" s="10"/>
      <c r="HP294" s="10"/>
      <c r="HQ294" s="10"/>
      <c r="HR294" s="10"/>
      <c r="HS294" s="10"/>
      <c r="HT294" s="10"/>
      <c r="HU294" s="10"/>
      <c r="HV294" s="10"/>
      <c r="HW294" s="10"/>
      <c r="HX294" s="10"/>
      <c r="HY294" s="10"/>
      <c r="HZ294" s="10"/>
      <c r="IA294" s="10"/>
      <c r="IB294" s="10"/>
      <c r="IC294" s="10"/>
      <c r="ID294" s="10"/>
      <c r="IE294" s="10"/>
      <c r="IF294" s="10"/>
      <c r="IG294" s="10"/>
      <c r="IH294" s="10"/>
      <c r="II294" s="10"/>
      <c r="IJ294" s="10"/>
      <c r="IK294" s="10"/>
      <c r="IL294" s="10"/>
      <c r="IM294" s="10"/>
      <c r="IN294" s="10"/>
      <c r="IO294" s="10"/>
      <c r="IP294" s="10"/>
      <c r="IQ294" s="10"/>
      <c r="IR294" s="10"/>
      <c r="IS294" s="10"/>
      <c r="IT294" s="10"/>
      <c r="IU294" s="10"/>
      <c r="IV294" s="10"/>
    </row>
    <row r="295" spans="1:256" ht="15">
      <c r="A295" s="6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  <c r="FY295" s="10"/>
      <c r="FZ295" s="10"/>
      <c r="GA295" s="10"/>
      <c r="GB295" s="10"/>
      <c r="GC295" s="10"/>
      <c r="GD295" s="10"/>
      <c r="GE295" s="10"/>
      <c r="GF295" s="10"/>
      <c r="GG295" s="10"/>
      <c r="GH295" s="10"/>
      <c r="GI295" s="10"/>
      <c r="GJ295" s="10"/>
      <c r="GK295" s="10"/>
      <c r="GL295" s="10"/>
      <c r="GM295" s="10"/>
      <c r="GN295" s="10"/>
      <c r="GO295" s="10"/>
      <c r="GP295" s="10"/>
      <c r="GQ295" s="10"/>
      <c r="GR295" s="10"/>
      <c r="GS295" s="10"/>
      <c r="GT295" s="10"/>
      <c r="GU295" s="10"/>
      <c r="GV295" s="10"/>
      <c r="GW295" s="10"/>
      <c r="GX295" s="10"/>
      <c r="GY295" s="10"/>
      <c r="GZ295" s="10"/>
      <c r="HA295" s="10"/>
      <c r="HB295" s="10"/>
      <c r="HC295" s="10"/>
      <c r="HD295" s="10"/>
      <c r="HE295" s="10"/>
      <c r="HF295" s="10"/>
      <c r="HG295" s="10"/>
      <c r="HH295" s="10"/>
      <c r="HI295" s="10"/>
      <c r="HJ295" s="10"/>
      <c r="HK295" s="10"/>
      <c r="HL295" s="10"/>
      <c r="HM295" s="10"/>
      <c r="HN295" s="10"/>
      <c r="HO295" s="10"/>
      <c r="HP295" s="10"/>
      <c r="HQ295" s="10"/>
      <c r="HR295" s="10"/>
      <c r="HS295" s="10"/>
      <c r="HT295" s="10"/>
      <c r="HU295" s="10"/>
      <c r="HV295" s="10"/>
      <c r="HW295" s="10"/>
      <c r="HX295" s="10"/>
      <c r="HY295" s="10"/>
      <c r="HZ295" s="10"/>
      <c r="IA295" s="10"/>
      <c r="IB295" s="10"/>
      <c r="IC295" s="10"/>
      <c r="ID295" s="10"/>
      <c r="IE295" s="10"/>
      <c r="IF295" s="10"/>
      <c r="IG295" s="10"/>
      <c r="IH295" s="10"/>
      <c r="II295" s="10"/>
      <c r="IJ295" s="10"/>
      <c r="IK295" s="10"/>
      <c r="IL295" s="10"/>
      <c r="IM295" s="10"/>
      <c r="IN295" s="10"/>
      <c r="IO295" s="10"/>
      <c r="IP295" s="10"/>
      <c r="IQ295" s="10"/>
      <c r="IR295" s="10"/>
      <c r="IS295" s="10"/>
      <c r="IT295" s="10"/>
      <c r="IU295" s="10"/>
      <c r="IV295" s="10"/>
    </row>
    <row r="296" spans="1:256" ht="15">
      <c r="A296" s="6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  <c r="FY296" s="10"/>
      <c r="FZ296" s="10"/>
      <c r="GA296" s="10"/>
      <c r="GB296" s="10"/>
      <c r="GC296" s="10"/>
      <c r="GD296" s="10"/>
      <c r="GE296" s="10"/>
      <c r="GF296" s="10"/>
      <c r="GG296" s="10"/>
      <c r="GH296" s="10"/>
      <c r="GI296" s="10"/>
      <c r="GJ296" s="10"/>
      <c r="GK296" s="10"/>
      <c r="GL296" s="10"/>
      <c r="GM296" s="10"/>
      <c r="GN296" s="10"/>
      <c r="GO296" s="10"/>
      <c r="GP296" s="10"/>
      <c r="GQ296" s="10"/>
      <c r="GR296" s="10"/>
      <c r="GS296" s="10"/>
      <c r="GT296" s="10"/>
      <c r="GU296" s="10"/>
      <c r="GV296" s="10"/>
      <c r="GW296" s="10"/>
      <c r="GX296" s="10"/>
      <c r="GY296" s="10"/>
      <c r="GZ296" s="10"/>
      <c r="HA296" s="10"/>
      <c r="HB296" s="10"/>
      <c r="HC296" s="10"/>
      <c r="HD296" s="10"/>
      <c r="HE296" s="10"/>
      <c r="HF296" s="10"/>
      <c r="HG296" s="10"/>
      <c r="HH296" s="10"/>
      <c r="HI296" s="10"/>
      <c r="HJ296" s="10"/>
      <c r="HK296" s="10"/>
      <c r="HL296" s="10"/>
      <c r="HM296" s="10"/>
      <c r="HN296" s="10"/>
      <c r="HO296" s="10"/>
      <c r="HP296" s="10"/>
      <c r="HQ296" s="10"/>
      <c r="HR296" s="10"/>
      <c r="HS296" s="10"/>
      <c r="HT296" s="10"/>
      <c r="HU296" s="10"/>
      <c r="HV296" s="10"/>
      <c r="HW296" s="10"/>
      <c r="HX296" s="10"/>
      <c r="HY296" s="10"/>
      <c r="HZ296" s="10"/>
      <c r="IA296" s="10"/>
      <c r="IB296" s="10"/>
      <c r="IC296" s="10"/>
      <c r="ID296" s="10"/>
      <c r="IE296" s="10"/>
      <c r="IF296" s="10"/>
      <c r="IG296" s="10"/>
      <c r="IH296" s="10"/>
      <c r="II296" s="10"/>
      <c r="IJ296" s="10"/>
      <c r="IK296" s="10"/>
      <c r="IL296" s="10"/>
      <c r="IM296" s="10"/>
      <c r="IN296" s="10"/>
      <c r="IO296" s="10"/>
      <c r="IP296" s="10"/>
      <c r="IQ296" s="10"/>
      <c r="IR296" s="10"/>
      <c r="IS296" s="10"/>
      <c r="IT296" s="10"/>
      <c r="IU296" s="10"/>
      <c r="IV296" s="10"/>
    </row>
    <row r="297" spans="1:256" ht="15">
      <c r="A297" s="6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  <c r="FY297" s="10"/>
      <c r="FZ297" s="10"/>
      <c r="GA297" s="10"/>
      <c r="GB297" s="10"/>
      <c r="GC297" s="10"/>
      <c r="GD297" s="10"/>
      <c r="GE297" s="10"/>
      <c r="GF297" s="10"/>
      <c r="GG297" s="10"/>
      <c r="GH297" s="10"/>
      <c r="GI297" s="10"/>
      <c r="GJ297" s="10"/>
      <c r="GK297" s="10"/>
      <c r="GL297" s="10"/>
      <c r="GM297" s="10"/>
      <c r="GN297" s="10"/>
      <c r="GO297" s="10"/>
      <c r="GP297" s="10"/>
      <c r="GQ297" s="10"/>
      <c r="GR297" s="10"/>
      <c r="GS297" s="10"/>
      <c r="GT297" s="10"/>
      <c r="GU297" s="10"/>
      <c r="GV297" s="10"/>
      <c r="GW297" s="10"/>
      <c r="GX297" s="10"/>
      <c r="GY297" s="10"/>
      <c r="GZ297" s="10"/>
      <c r="HA297" s="10"/>
      <c r="HB297" s="10"/>
      <c r="HC297" s="10"/>
      <c r="HD297" s="10"/>
      <c r="HE297" s="10"/>
      <c r="HF297" s="10"/>
      <c r="HG297" s="10"/>
      <c r="HH297" s="10"/>
      <c r="HI297" s="10"/>
      <c r="HJ297" s="10"/>
      <c r="HK297" s="10"/>
      <c r="HL297" s="10"/>
      <c r="HM297" s="10"/>
      <c r="HN297" s="10"/>
      <c r="HO297" s="10"/>
      <c r="HP297" s="10"/>
      <c r="HQ297" s="10"/>
      <c r="HR297" s="10"/>
      <c r="HS297" s="10"/>
      <c r="HT297" s="10"/>
      <c r="HU297" s="10"/>
      <c r="HV297" s="10"/>
      <c r="HW297" s="10"/>
      <c r="HX297" s="10"/>
      <c r="HY297" s="10"/>
      <c r="HZ297" s="10"/>
      <c r="IA297" s="10"/>
      <c r="IB297" s="10"/>
      <c r="IC297" s="10"/>
      <c r="ID297" s="10"/>
      <c r="IE297" s="10"/>
      <c r="IF297" s="10"/>
      <c r="IG297" s="10"/>
      <c r="IH297" s="10"/>
      <c r="II297" s="10"/>
      <c r="IJ297" s="10"/>
      <c r="IK297" s="10"/>
      <c r="IL297" s="10"/>
      <c r="IM297" s="10"/>
      <c r="IN297" s="10"/>
      <c r="IO297" s="10"/>
      <c r="IP297" s="10"/>
      <c r="IQ297" s="10"/>
      <c r="IR297" s="10"/>
      <c r="IS297" s="10"/>
      <c r="IT297" s="10"/>
      <c r="IU297" s="10"/>
      <c r="IV297" s="10"/>
    </row>
    <row r="298" spans="1:256" ht="15">
      <c r="A298" s="6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  <c r="FY298" s="10"/>
      <c r="FZ298" s="10"/>
      <c r="GA298" s="10"/>
      <c r="GB298" s="10"/>
      <c r="GC298" s="10"/>
      <c r="GD298" s="10"/>
      <c r="GE298" s="10"/>
      <c r="GF298" s="10"/>
      <c r="GG298" s="10"/>
      <c r="GH298" s="10"/>
      <c r="GI298" s="10"/>
      <c r="GJ298" s="10"/>
      <c r="GK298" s="10"/>
      <c r="GL298" s="10"/>
      <c r="GM298" s="10"/>
      <c r="GN298" s="10"/>
      <c r="GO298" s="10"/>
      <c r="GP298" s="10"/>
      <c r="GQ298" s="10"/>
      <c r="GR298" s="10"/>
      <c r="GS298" s="10"/>
      <c r="GT298" s="10"/>
      <c r="GU298" s="10"/>
      <c r="GV298" s="10"/>
      <c r="GW298" s="10"/>
      <c r="GX298" s="10"/>
      <c r="GY298" s="10"/>
      <c r="GZ298" s="10"/>
      <c r="HA298" s="10"/>
      <c r="HB298" s="10"/>
      <c r="HC298" s="10"/>
      <c r="HD298" s="10"/>
      <c r="HE298" s="10"/>
      <c r="HF298" s="10"/>
      <c r="HG298" s="10"/>
      <c r="HH298" s="10"/>
      <c r="HI298" s="10"/>
      <c r="HJ298" s="10"/>
      <c r="HK298" s="10"/>
      <c r="HL298" s="10"/>
      <c r="HM298" s="10"/>
      <c r="HN298" s="10"/>
      <c r="HO298" s="10"/>
      <c r="HP298" s="10"/>
      <c r="HQ298" s="10"/>
      <c r="HR298" s="10"/>
      <c r="HS298" s="10"/>
      <c r="HT298" s="10"/>
      <c r="HU298" s="10"/>
      <c r="HV298" s="10"/>
      <c r="HW298" s="10"/>
      <c r="HX298" s="10"/>
      <c r="HY298" s="10"/>
      <c r="HZ298" s="10"/>
      <c r="IA298" s="10"/>
      <c r="IB298" s="10"/>
      <c r="IC298" s="10"/>
      <c r="ID298" s="10"/>
      <c r="IE298" s="10"/>
      <c r="IF298" s="10"/>
      <c r="IG298" s="10"/>
      <c r="IH298" s="10"/>
      <c r="II298" s="10"/>
      <c r="IJ298" s="10"/>
      <c r="IK298" s="10"/>
      <c r="IL298" s="10"/>
      <c r="IM298" s="10"/>
      <c r="IN298" s="10"/>
      <c r="IO298" s="10"/>
      <c r="IP298" s="10"/>
      <c r="IQ298" s="10"/>
      <c r="IR298" s="10"/>
      <c r="IS298" s="10"/>
      <c r="IT298" s="10"/>
      <c r="IU298" s="10"/>
      <c r="IV298" s="10"/>
    </row>
    <row r="299" spans="1:256" ht="15">
      <c r="A299" s="6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  <c r="FY299" s="10"/>
      <c r="FZ299" s="10"/>
      <c r="GA299" s="10"/>
      <c r="GB299" s="10"/>
      <c r="GC299" s="10"/>
      <c r="GD299" s="10"/>
      <c r="GE299" s="10"/>
      <c r="GF299" s="10"/>
      <c r="GG299" s="10"/>
      <c r="GH299" s="10"/>
      <c r="GI299" s="10"/>
      <c r="GJ299" s="10"/>
      <c r="GK299" s="10"/>
      <c r="GL299" s="10"/>
      <c r="GM299" s="10"/>
      <c r="GN299" s="10"/>
      <c r="GO299" s="10"/>
      <c r="GP299" s="10"/>
      <c r="GQ299" s="10"/>
      <c r="GR299" s="10"/>
      <c r="GS299" s="10"/>
      <c r="GT299" s="10"/>
      <c r="GU299" s="10"/>
      <c r="GV299" s="10"/>
      <c r="GW299" s="10"/>
      <c r="GX299" s="10"/>
      <c r="GY299" s="10"/>
      <c r="GZ299" s="10"/>
      <c r="HA299" s="10"/>
      <c r="HB299" s="10"/>
      <c r="HC299" s="10"/>
      <c r="HD299" s="10"/>
      <c r="HE299" s="10"/>
      <c r="HF299" s="10"/>
      <c r="HG299" s="10"/>
      <c r="HH299" s="10"/>
      <c r="HI299" s="10"/>
      <c r="HJ299" s="10"/>
      <c r="HK299" s="10"/>
      <c r="HL299" s="10"/>
      <c r="HM299" s="10"/>
      <c r="HN299" s="10"/>
      <c r="HO299" s="10"/>
      <c r="HP299" s="10"/>
      <c r="HQ299" s="10"/>
      <c r="HR299" s="10"/>
      <c r="HS299" s="10"/>
      <c r="HT299" s="10"/>
      <c r="HU299" s="10"/>
      <c r="HV299" s="10"/>
      <c r="HW299" s="10"/>
      <c r="HX299" s="10"/>
      <c r="HY299" s="10"/>
      <c r="HZ299" s="10"/>
      <c r="IA299" s="10"/>
      <c r="IB299" s="10"/>
      <c r="IC299" s="10"/>
      <c r="ID299" s="10"/>
      <c r="IE299" s="10"/>
      <c r="IF299" s="10"/>
      <c r="IG299" s="10"/>
      <c r="IH299" s="10"/>
      <c r="II299" s="10"/>
      <c r="IJ299" s="10"/>
      <c r="IK299" s="10"/>
      <c r="IL299" s="10"/>
      <c r="IM299" s="10"/>
      <c r="IN299" s="10"/>
      <c r="IO299" s="10"/>
      <c r="IP299" s="10"/>
      <c r="IQ299" s="10"/>
      <c r="IR299" s="10"/>
      <c r="IS299" s="10"/>
      <c r="IT299" s="10"/>
      <c r="IU299" s="10"/>
      <c r="IV299" s="10"/>
    </row>
    <row r="300" spans="1:256" ht="15">
      <c r="A300" s="6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  <c r="FY300" s="10"/>
      <c r="FZ300" s="10"/>
      <c r="GA300" s="10"/>
      <c r="GB300" s="10"/>
      <c r="GC300" s="10"/>
      <c r="GD300" s="10"/>
      <c r="GE300" s="10"/>
      <c r="GF300" s="10"/>
      <c r="GG300" s="10"/>
      <c r="GH300" s="10"/>
      <c r="GI300" s="10"/>
      <c r="GJ300" s="10"/>
      <c r="GK300" s="10"/>
      <c r="GL300" s="10"/>
      <c r="GM300" s="10"/>
      <c r="GN300" s="10"/>
      <c r="GO300" s="10"/>
      <c r="GP300" s="10"/>
      <c r="GQ300" s="10"/>
      <c r="GR300" s="10"/>
      <c r="GS300" s="10"/>
      <c r="GT300" s="10"/>
      <c r="GU300" s="10"/>
      <c r="GV300" s="10"/>
      <c r="GW300" s="10"/>
      <c r="GX300" s="10"/>
      <c r="GY300" s="10"/>
      <c r="GZ300" s="10"/>
      <c r="HA300" s="10"/>
      <c r="HB300" s="10"/>
      <c r="HC300" s="10"/>
      <c r="HD300" s="10"/>
      <c r="HE300" s="10"/>
      <c r="HF300" s="10"/>
      <c r="HG300" s="10"/>
      <c r="HH300" s="10"/>
      <c r="HI300" s="10"/>
      <c r="HJ300" s="10"/>
      <c r="HK300" s="10"/>
      <c r="HL300" s="10"/>
      <c r="HM300" s="10"/>
      <c r="HN300" s="10"/>
      <c r="HO300" s="10"/>
      <c r="HP300" s="10"/>
      <c r="HQ300" s="10"/>
      <c r="HR300" s="10"/>
      <c r="HS300" s="10"/>
      <c r="HT300" s="10"/>
      <c r="HU300" s="10"/>
      <c r="HV300" s="10"/>
      <c r="HW300" s="10"/>
      <c r="HX300" s="10"/>
      <c r="HY300" s="10"/>
      <c r="HZ300" s="10"/>
      <c r="IA300" s="10"/>
      <c r="IB300" s="10"/>
      <c r="IC300" s="10"/>
      <c r="ID300" s="10"/>
      <c r="IE300" s="10"/>
      <c r="IF300" s="10"/>
      <c r="IG300" s="10"/>
      <c r="IH300" s="10"/>
      <c r="II300" s="10"/>
      <c r="IJ300" s="10"/>
      <c r="IK300" s="10"/>
      <c r="IL300" s="10"/>
      <c r="IM300" s="10"/>
      <c r="IN300" s="10"/>
      <c r="IO300" s="10"/>
      <c r="IP300" s="10"/>
      <c r="IQ300" s="10"/>
      <c r="IR300" s="10"/>
      <c r="IS300" s="10"/>
      <c r="IT300" s="10"/>
      <c r="IU300" s="10"/>
      <c r="IV300" s="10"/>
    </row>
    <row r="301" spans="1:256" ht="15">
      <c r="A301" s="6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  <c r="FY301" s="10"/>
      <c r="FZ301" s="10"/>
      <c r="GA301" s="10"/>
      <c r="GB301" s="10"/>
      <c r="GC301" s="10"/>
      <c r="GD301" s="10"/>
      <c r="GE301" s="10"/>
      <c r="GF301" s="10"/>
      <c r="GG301" s="10"/>
      <c r="GH301" s="10"/>
      <c r="GI301" s="10"/>
      <c r="GJ301" s="10"/>
      <c r="GK301" s="10"/>
      <c r="GL301" s="10"/>
      <c r="GM301" s="10"/>
      <c r="GN301" s="10"/>
      <c r="GO301" s="10"/>
      <c r="GP301" s="10"/>
      <c r="GQ301" s="10"/>
      <c r="GR301" s="10"/>
      <c r="GS301" s="10"/>
      <c r="GT301" s="10"/>
      <c r="GU301" s="10"/>
      <c r="GV301" s="10"/>
      <c r="GW301" s="10"/>
      <c r="GX301" s="10"/>
      <c r="GY301" s="10"/>
      <c r="GZ301" s="10"/>
      <c r="HA301" s="10"/>
      <c r="HB301" s="10"/>
      <c r="HC301" s="10"/>
      <c r="HD301" s="10"/>
      <c r="HE301" s="10"/>
      <c r="HF301" s="10"/>
      <c r="HG301" s="10"/>
      <c r="HH301" s="10"/>
      <c r="HI301" s="10"/>
      <c r="HJ301" s="10"/>
      <c r="HK301" s="10"/>
      <c r="HL301" s="10"/>
      <c r="HM301" s="10"/>
      <c r="HN301" s="10"/>
      <c r="HO301" s="10"/>
      <c r="HP301" s="10"/>
      <c r="HQ301" s="10"/>
      <c r="HR301" s="10"/>
      <c r="HS301" s="10"/>
      <c r="HT301" s="10"/>
      <c r="HU301" s="10"/>
      <c r="HV301" s="10"/>
      <c r="HW301" s="10"/>
      <c r="HX301" s="10"/>
      <c r="HY301" s="10"/>
      <c r="HZ301" s="10"/>
      <c r="IA301" s="10"/>
      <c r="IB301" s="10"/>
      <c r="IC301" s="10"/>
      <c r="ID301" s="10"/>
      <c r="IE301" s="10"/>
      <c r="IF301" s="10"/>
      <c r="IG301" s="10"/>
      <c r="IH301" s="10"/>
      <c r="II301" s="10"/>
      <c r="IJ301" s="10"/>
      <c r="IK301" s="10"/>
      <c r="IL301" s="10"/>
      <c r="IM301" s="10"/>
      <c r="IN301" s="10"/>
      <c r="IO301" s="10"/>
      <c r="IP301" s="10"/>
      <c r="IQ301" s="10"/>
      <c r="IR301" s="10"/>
      <c r="IS301" s="10"/>
      <c r="IT301" s="10"/>
      <c r="IU301" s="10"/>
      <c r="IV301" s="10"/>
    </row>
    <row r="302" spans="1:256" ht="15">
      <c r="A302" s="6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  <c r="FY302" s="10"/>
      <c r="FZ302" s="10"/>
      <c r="GA302" s="10"/>
      <c r="GB302" s="10"/>
      <c r="GC302" s="10"/>
      <c r="GD302" s="10"/>
      <c r="GE302" s="10"/>
      <c r="GF302" s="10"/>
      <c r="GG302" s="10"/>
      <c r="GH302" s="10"/>
      <c r="GI302" s="10"/>
      <c r="GJ302" s="10"/>
      <c r="GK302" s="10"/>
      <c r="GL302" s="10"/>
      <c r="GM302" s="10"/>
      <c r="GN302" s="10"/>
      <c r="GO302" s="10"/>
      <c r="GP302" s="10"/>
      <c r="GQ302" s="10"/>
      <c r="GR302" s="10"/>
      <c r="GS302" s="10"/>
      <c r="GT302" s="10"/>
      <c r="GU302" s="10"/>
      <c r="GV302" s="10"/>
      <c r="GW302" s="10"/>
      <c r="GX302" s="10"/>
      <c r="GY302" s="10"/>
      <c r="GZ302" s="10"/>
      <c r="HA302" s="10"/>
      <c r="HB302" s="10"/>
      <c r="HC302" s="10"/>
      <c r="HD302" s="10"/>
      <c r="HE302" s="10"/>
      <c r="HF302" s="10"/>
      <c r="HG302" s="10"/>
      <c r="HH302" s="10"/>
      <c r="HI302" s="10"/>
      <c r="HJ302" s="10"/>
      <c r="HK302" s="10"/>
      <c r="HL302" s="10"/>
      <c r="HM302" s="10"/>
      <c r="HN302" s="10"/>
      <c r="HO302" s="10"/>
      <c r="HP302" s="10"/>
      <c r="HQ302" s="10"/>
      <c r="HR302" s="10"/>
      <c r="HS302" s="10"/>
      <c r="HT302" s="10"/>
      <c r="HU302" s="10"/>
      <c r="HV302" s="10"/>
      <c r="HW302" s="10"/>
      <c r="HX302" s="10"/>
      <c r="HY302" s="10"/>
      <c r="HZ302" s="10"/>
      <c r="IA302" s="10"/>
      <c r="IB302" s="10"/>
      <c r="IC302" s="10"/>
      <c r="ID302" s="10"/>
      <c r="IE302" s="10"/>
      <c r="IF302" s="10"/>
      <c r="IG302" s="10"/>
      <c r="IH302" s="10"/>
      <c r="II302" s="10"/>
      <c r="IJ302" s="10"/>
      <c r="IK302" s="10"/>
      <c r="IL302" s="10"/>
      <c r="IM302" s="10"/>
      <c r="IN302" s="10"/>
      <c r="IO302" s="10"/>
      <c r="IP302" s="10"/>
      <c r="IQ302" s="10"/>
      <c r="IR302" s="10"/>
      <c r="IS302" s="10"/>
      <c r="IT302" s="10"/>
      <c r="IU302" s="10"/>
      <c r="IV302" s="10"/>
    </row>
    <row r="303" spans="1:256" ht="15">
      <c r="A303" s="6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  <c r="FY303" s="10"/>
      <c r="FZ303" s="10"/>
      <c r="GA303" s="10"/>
      <c r="GB303" s="10"/>
      <c r="GC303" s="10"/>
      <c r="GD303" s="10"/>
      <c r="GE303" s="10"/>
      <c r="GF303" s="10"/>
      <c r="GG303" s="10"/>
      <c r="GH303" s="10"/>
      <c r="GI303" s="10"/>
      <c r="GJ303" s="10"/>
      <c r="GK303" s="10"/>
      <c r="GL303" s="10"/>
      <c r="GM303" s="10"/>
      <c r="GN303" s="10"/>
      <c r="GO303" s="10"/>
      <c r="GP303" s="10"/>
      <c r="GQ303" s="10"/>
      <c r="GR303" s="10"/>
      <c r="GS303" s="10"/>
      <c r="GT303" s="10"/>
      <c r="GU303" s="10"/>
      <c r="GV303" s="10"/>
      <c r="GW303" s="10"/>
      <c r="GX303" s="10"/>
      <c r="GY303" s="10"/>
      <c r="GZ303" s="10"/>
      <c r="HA303" s="10"/>
      <c r="HB303" s="10"/>
      <c r="HC303" s="10"/>
      <c r="HD303" s="10"/>
      <c r="HE303" s="10"/>
      <c r="HF303" s="10"/>
      <c r="HG303" s="10"/>
      <c r="HH303" s="10"/>
      <c r="HI303" s="10"/>
      <c r="HJ303" s="10"/>
      <c r="HK303" s="10"/>
      <c r="HL303" s="10"/>
      <c r="HM303" s="10"/>
      <c r="HN303" s="10"/>
      <c r="HO303" s="10"/>
      <c r="HP303" s="10"/>
      <c r="HQ303" s="10"/>
      <c r="HR303" s="10"/>
      <c r="HS303" s="10"/>
      <c r="HT303" s="10"/>
      <c r="HU303" s="10"/>
      <c r="HV303" s="10"/>
      <c r="HW303" s="10"/>
      <c r="HX303" s="10"/>
      <c r="HY303" s="10"/>
      <c r="HZ303" s="10"/>
      <c r="IA303" s="10"/>
      <c r="IB303" s="10"/>
      <c r="IC303" s="10"/>
      <c r="ID303" s="10"/>
      <c r="IE303" s="10"/>
      <c r="IF303" s="10"/>
      <c r="IG303" s="10"/>
      <c r="IH303" s="10"/>
      <c r="II303" s="10"/>
      <c r="IJ303" s="10"/>
      <c r="IK303" s="10"/>
      <c r="IL303" s="10"/>
      <c r="IM303" s="10"/>
      <c r="IN303" s="10"/>
      <c r="IO303" s="10"/>
      <c r="IP303" s="10"/>
      <c r="IQ303" s="10"/>
      <c r="IR303" s="10"/>
      <c r="IS303" s="10"/>
      <c r="IT303" s="10"/>
      <c r="IU303" s="10"/>
      <c r="IV303" s="10"/>
    </row>
    <row r="304" spans="1:256" ht="15">
      <c r="A304" s="6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  <c r="FY304" s="10"/>
      <c r="FZ304" s="10"/>
      <c r="GA304" s="10"/>
      <c r="GB304" s="10"/>
      <c r="GC304" s="10"/>
      <c r="GD304" s="10"/>
      <c r="GE304" s="10"/>
      <c r="GF304" s="10"/>
      <c r="GG304" s="10"/>
      <c r="GH304" s="10"/>
      <c r="GI304" s="10"/>
      <c r="GJ304" s="10"/>
      <c r="GK304" s="10"/>
      <c r="GL304" s="10"/>
      <c r="GM304" s="10"/>
      <c r="GN304" s="10"/>
      <c r="GO304" s="10"/>
      <c r="GP304" s="10"/>
      <c r="GQ304" s="10"/>
      <c r="GR304" s="10"/>
      <c r="GS304" s="10"/>
      <c r="GT304" s="10"/>
      <c r="GU304" s="10"/>
      <c r="GV304" s="10"/>
      <c r="GW304" s="10"/>
      <c r="GX304" s="10"/>
      <c r="GY304" s="10"/>
      <c r="GZ304" s="10"/>
      <c r="HA304" s="10"/>
      <c r="HB304" s="10"/>
      <c r="HC304" s="10"/>
      <c r="HD304" s="10"/>
      <c r="HE304" s="10"/>
      <c r="HF304" s="10"/>
      <c r="HG304" s="10"/>
      <c r="HH304" s="10"/>
      <c r="HI304" s="10"/>
      <c r="HJ304" s="10"/>
      <c r="HK304" s="10"/>
      <c r="HL304" s="10"/>
      <c r="HM304" s="10"/>
      <c r="HN304" s="10"/>
      <c r="HO304" s="10"/>
      <c r="HP304" s="10"/>
      <c r="HQ304" s="10"/>
      <c r="HR304" s="10"/>
      <c r="HS304" s="10"/>
      <c r="HT304" s="10"/>
      <c r="HU304" s="10"/>
      <c r="HV304" s="10"/>
      <c r="HW304" s="10"/>
      <c r="HX304" s="10"/>
      <c r="HY304" s="10"/>
      <c r="HZ304" s="10"/>
      <c r="IA304" s="10"/>
      <c r="IB304" s="10"/>
      <c r="IC304" s="10"/>
      <c r="ID304" s="10"/>
      <c r="IE304" s="10"/>
      <c r="IF304" s="10"/>
      <c r="IG304" s="10"/>
      <c r="IH304" s="10"/>
      <c r="II304" s="10"/>
      <c r="IJ304" s="10"/>
      <c r="IK304" s="10"/>
      <c r="IL304" s="10"/>
      <c r="IM304" s="10"/>
      <c r="IN304" s="10"/>
      <c r="IO304" s="10"/>
      <c r="IP304" s="10"/>
      <c r="IQ304" s="10"/>
      <c r="IR304" s="10"/>
      <c r="IS304" s="10"/>
      <c r="IT304" s="10"/>
      <c r="IU304" s="10"/>
      <c r="IV304" s="10"/>
    </row>
    <row r="305" spans="1:256" ht="15">
      <c r="A305" s="6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  <c r="FY305" s="10"/>
      <c r="FZ305" s="10"/>
      <c r="GA305" s="10"/>
      <c r="GB305" s="10"/>
      <c r="GC305" s="10"/>
      <c r="GD305" s="10"/>
      <c r="GE305" s="10"/>
      <c r="GF305" s="10"/>
      <c r="GG305" s="10"/>
      <c r="GH305" s="10"/>
      <c r="GI305" s="10"/>
      <c r="GJ305" s="10"/>
      <c r="GK305" s="10"/>
      <c r="GL305" s="10"/>
      <c r="GM305" s="10"/>
      <c r="GN305" s="10"/>
      <c r="GO305" s="10"/>
      <c r="GP305" s="10"/>
      <c r="GQ305" s="10"/>
      <c r="GR305" s="10"/>
      <c r="GS305" s="10"/>
      <c r="GT305" s="10"/>
      <c r="GU305" s="10"/>
      <c r="GV305" s="10"/>
      <c r="GW305" s="10"/>
      <c r="GX305" s="10"/>
      <c r="GY305" s="10"/>
      <c r="GZ305" s="10"/>
      <c r="HA305" s="10"/>
      <c r="HB305" s="10"/>
      <c r="HC305" s="10"/>
      <c r="HD305" s="10"/>
      <c r="HE305" s="10"/>
      <c r="HF305" s="10"/>
      <c r="HG305" s="10"/>
      <c r="HH305" s="10"/>
      <c r="HI305" s="10"/>
      <c r="HJ305" s="10"/>
      <c r="HK305" s="10"/>
      <c r="HL305" s="10"/>
      <c r="HM305" s="10"/>
      <c r="HN305" s="10"/>
      <c r="HO305" s="10"/>
      <c r="HP305" s="10"/>
      <c r="HQ305" s="10"/>
      <c r="HR305" s="10"/>
      <c r="HS305" s="10"/>
      <c r="HT305" s="10"/>
      <c r="HU305" s="10"/>
      <c r="HV305" s="10"/>
      <c r="HW305" s="10"/>
      <c r="HX305" s="10"/>
      <c r="HY305" s="10"/>
      <c r="HZ305" s="10"/>
      <c r="IA305" s="10"/>
      <c r="IB305" s="10"/>
      <c r="IC305" s="10"/>
      <c r="ID305" s="10"/>
      <c r="IE305" s="10"/>
      <c r="IF305" s="10"/>
      <c r="IG305" s="10"/>
      <c r="IH305" s="10"/>
      <c r="II305" s="10"/>
      <c r="IJ305" s="10"/>
      <c r="IK305" s="10"/>
      <c r="IL305" s="10"/>
      <c r="IM305" s="10"/>
      <c r="IN305" s="10"/>
      <c r="IO305" s="10"/>
      <c r="IP305" s="10"/>
      <c r="IQ305" s="10"/>
      <c r="IR305" s="10"/>
      <c r="IS305" s="10"/>
      <c r="IT305" s="10"/>
      <c r="IU305" s="10"/>
      <c r="IV305" s="10"/>
    </row>
    <row r="306" spans="1:256" ht="15">
      <c r="A306" s="6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  <c r="FY306" s="10"/>
      <c r="FZ306" s="10"/>
      <c r="GA306" s="10"/>
      <c r="GB306" s="10"/>
      <c r="GC306" s="10"/>
      <c r="GD306" s="10"/>
      <c r="GE306" s="10"/>
      <c r="GF306" s="10"/>
      <c r="GG306" s="10"/>
      <c r="GH306" s="10"/>
      <c r="GI306" s="10"/>
      <c r="GJ306" s="10"/>
      <c r="GK306" s="10"/>
      <c r="GL306" s="10"/>
      <c r="GM306" s="10"/>
      <c r="GN306" s="10"/>
      <c r="GO306" s="10"/>
      <c r="GP306" s="10"/>
      <c r="GQ306" s="10"/>
      <c r="GR306" s="10"/>
      <c r="GS306" s="10"/>
      <c r="GT306" s="10"/>
      <c r="GU306" s="10"/>
      <c r="GV306" s="10"/>
      <c r="GW306" s="10"/>
      <c r="GX306" s="10"/>
      <c r="GY306" s="10"/>
      <c r="GZ306" s="10"/>
      <c r="HA306" s="10"/>
      <c r="HB306" s="10"/>
      <c r="HC306" s="10"/>
      <c r="HD306" s="10"/>
      <c r="HE306" s="10"/>
      <c r="HF306" s="10"/>
      <c r="HG306" s="10"/>
      <c r="HH306" s="10"/>
      <c r="HI306" s="10"/>
      <c r="HJ306" s="10"/>
      <c r="HK306" s="10"/>
      <c r="HL306" s="10"/>
      <c r="HM306" s="10"/>
      <c r="HN306" s="10"/>
      <c r="HO306" s="10"/>
      <c r="HP306" s="10"/>
      <c r="HQ306" s="10"/>
      <c r="HR306" s="10"/>
      <c r="HS306" s="10"/>
      <c r="HT306" s="10"/>
      <c r="HU306" s="10"/>
      <c r="HV306" s="10"/>
      <c r="HW306" s="10"/>
      <c r="HX306" s="10"/>
      <c r="HY306" s="10"/>
      <c r="HZ306" s="10"/>
      <c r="IA306" s="10"/>
      <c r="IB306" s="10"/>
      <c r="IC306" s="10"/>
      <c r="ID306" s="10"/>
      <c r="IE306" s="10"/>
      <c r="IF306" s="10"/>
      <c r="IG306" s="10"/>
      <c r="IH306" s="10"/>
      <c r="II306" s="10"/>
      <c r="IJ306" s="10"/>
      <c r="IK306" s="10"/>
      <c r="IL306" s="10"/>
      <c r="IM306" s="10"/>
      <c r="IN306" s="10"/>
      <c r="IO306" s="10"/>
      <c r="IP306" s="10"/>
      <c r="IQ306" s="10"/>
      <c r="IR306" s="10"/>
      <c r="IS306" s="10"/>
      <c r="IT306" s="10"/>
      <c r="IU306" s="10"/>
      <c r="IV306" s="10"/>
    </row>
    <row r="307" spans="1:256" ht="15">
      <c r="A307" s="6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  <c r="FY307" s="10"/>
      <c r="FZ307" s="10"/>
      <c r="GA307" s="10"/>
      <c r="GB307" s="10"/>
      <c r="GC307" s="10"/>
      <c r="GD307" s="10"/>
      <c r="GE307" s="10"/>
      <c r="GF307" s="10"/>
      <c r="GG307" s="10"/>
      <c r="GH307" s="10"/>
      <c r="GI307" s="10"/>
      <c r="GJ307" s="10"/>
      <c r="GK307" s="10"/>
      <c r="GL307" s="10"/>
      <c r="GM307" s="10"/>
      <c r="GN307" s="10"/>
      <c r="GO307" s="10"/>
      <c r="GP307" s="10"/>
      <c r="GQ307" s="10"/>
      <c r="GR307" s="10"/>
      <c r="GS307" s="10"/>
      <c r="GT307" s="10"/>
      <c r="GU307" s="10"/>
      <c r="GV307" s="10"/>
      <c r="GW307" s="10"/>
      <c r="GX307" s="10"/>
      <c r="GY307" s="10"/>
      <c r="GZ307" s="10"/>
      <c r="HA307" s="10"/>
      <c r="HB307" s="10"/>
      <c r="HC307" s="10"/>
      <c r="HD307" s="10"/>
      <c r="HE307" s="10"/>
      <c r="HF307" s="10"/>
      <c r="HG307" s="10"/>
      <c r="HH307" s="10"/>
      <c r="HI307" s="10"/>
      <c r="HJ307" s="10"/>
      <c r="HK307" s="10"/>
      <c r="HL307" s="10"/>
      <c r="HM307" s="10"/>
      <c r="HN307" s="10"/>
      <c r="HO307" s="10"/>
      <c r="HP307" s="10"/>
      <c r="HQ307" s="10"/>
      <c r="HR307" s="10"/>
      <c r="HS307" s="10"/>
      <c r="HT307" s="10"/>
      <c r="HU307" s="10"/>
      <c r="HV307" s="10"/>
      <c r="HW307" s="10"/>
      <c r="HX307" s="10"/>
      <c r="HY307" s="10"/>
      <c r="HZ307" s="10"/>
      <c r="IA307" s="10"/>
      <c r="IB307" s="10"/>
      <c r="IC307" s="10"/>
      <c r="ID307" s="10"/>
      <c r="IE307" s="10"/>
      <c r="IF307" s="10"/>
      <c r="IG307" s="10"/>
      <c r="IH307" s="10"/>
      <c r="II307" s="10"/>
      <c r="IJ307" s="10"/>
      <c r="IK307" s="10"/>
      <c r="IL307" s="10"/>
      <c r="IM307" s="10"/>
      <c r="IN307" s="10"/>
      <c r="IO307" s="10"/>
      <c r="IP307" s="10"/>
      <c r="IQ307" s="10"/>
      <c r="IR307" s="10"/>
      <c r="IS307" s="10"/>
      <c r="IT307" s="10"/>
      <c r="IU307" s="10"/>
      <c r="IV307" s="10"/>
    </row>
    <row r="308" spans="1:256" ht="15">
      <c r="A308" s="6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  <c r="FY308" s="10"/>
      <c r="FZ308" s="10"/>
      <c r="GA308" s="10"/>
      <c r="GB308" s="10"/>
      <c r="GC308" s="10"/>
      <c r="GD308" s="10"/>
      <c r="GE308" s="10"/>
      <c r="GF308" s="10"/>
      <c r="GG308" s="10"/>
      <c r="GH308" s="10"/>
      <c r="GI308" s="10"/>
      <c r="GJ308" s="10"/>
      <c r="GK308" s="10"/>
      <c r="GL308" s="10"/>
      <c r="GM308" s="10"/>
      <c r="GN308" s="10"/>
      <c r="GO308" s="10"/>
      <c r="GP308" s="10"/>
      <c r="GQ308" s="10"/>
      <c r="GR308" s="10"/>
      <c r="GS308" s="10"/>
      <c r="GT308" s="10"/>
      <c r="GU308" s="10"/>
      <c r="GV308" s="10"/>
      <c r="GW308" s="10"/>
      <c r="GX308" s="10"/>
      <c r="GY308" s="10"/>
      <c r="GZ308" s="10"/>
      <c r="HA308" s="10"/>
      <c r="HB308" s="10"/>
      <c r="HC308" s="10"/>
      <c r="HD308" s="10"/>
      <c r="HE308" s="10"/>
      <c r="HF308" s="10"/>
      <c r="HG308" s="10"/>
      <c r="HH308" s="10"/>
      <c r="HI308" s="10"/>
      <c r="HJ308" s="10"/>
      <c r="HK308" s="10"/>
      <c r="HL308" s="10"/>
      <c r="HM308" s="10"/>
      <c r="HN308" s="10"/>
      <c r="HO308" s="10"/>
      <c r="HP308" s="10"/>
      <c r="HQ308" s="10"/>
      <c r="HR308" s="10"/>
      <c r="HS308" s="10"/>
      <c r="HT308" s="10"/>
      <c r="HU308" s="10"/>
      <c r="HV308" s="10"/>
      <c r="HW308" s="10"/>
      <c r="HX308" s="10"/>
      <c r="HY308" s="10"/>
      <c r="HZ308" s="10"/>
      <c r="IA308" s="10"/>
      <c r="IB308" s="10"/>
      <c r="IC308" s="10"/>
      <c r="ID308" s="10"/>
      <c r="IE308" s="10"/>
      <c r="IF308" s="10"/>
      <c r="IG308" s="10"/>
      <c r="IH308" s="10"/>
      <c r="II308" s="10"/>
      <c r="IJ308" s="10"/>
      <c r="IK308" s="10"/>
      <c r="IL308" s="10"/>
      <c r="IM308" s="10"/>
      <c r="IN308" s="10"/>
      <c r="IO308" s="10"/>
      <c r="IP308" s="10"/>
      <c r="IQ308" s="10"/>
      <c r="IR308" s="10"/>
      <c r="IS308" s="10"/>
      <c r="IT308" s="10"/>
      <c r="IU308" s="10"/>
      <c r="IV308" s="10"/>
    </row>
    <row r="309" spans="1:256" ht="15">
      <c r="A309" s="6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  <c r="FY309" s="10"/>
      <c r="FZ309" s="10"/>
      <c r="GA309" s="10"/>
      <c r="GB309" s="10"/>
      <c r="GC309" s="10"/>
      <c r="GD309" s="10"/>
      <c r="GE309" s="10"/>
      <c r="GF309" s="10"/>
      <c r="GG309" s="10"/>
      <c r="GH309" s="10"/>
      <c r="GI309" s="10"/>
      <c r="GJ309" s="10"/>
      <c r="GK309" s="10"/>
      <c r="GL309" s="10"/>
      <c r="GM309" s="10"/>
      <c r="GN309" s="10"/>
      <c r="GO309" s="10"/>
      <c r="GP309" s="10"/>
      <c r="GQ309" s="10"/>
      <c r="GR309" s="10"/>
      <c r="GS309" s="10"/>
      <c r="GT309" s="10"/>
      <c r="GU309" s="10"/>
      <c r="GV309" s="10"/>
      <c r="GW309" s="10"/>
      <c r="GX309" s="10"/>
      <c r="GY309" s="10"/>
      <c r="GZ309" s="10"/>
      <c r="HA309" s="10"/>
      <c r="HB309" s="10"/>
      <c r="HC309" s="10"/>
      <c r="HD309" s="10"/>
      <c r="HE309" s="10"/>
      <c r="HF309" s="10"/>
      <c r="HG309" s="10"/>
      <c r="HH309" s="10"/>
      <c r="HI309" s="10"/>
      <c r="HJ309" s="10"/>
      <c r="HK309" s="10"/>
      <c r="HL309" s="10"/>
      <c r="HM309" s="10"/>
      <c r="HN309" s="10"/>
      <c r="HO309" s="10"/>
      <c r="HP309" s="10"/>
      <c r="HQ309" s="10"/>
      <c r="HR309" s="10"/>
      <c r="HS309" s="10"/>
      <c r="HT309" s="10"/>
      <c r="HU309" s="10"/>
      <c r="HV309" s="10"/>
      <c r="HW309" s="10"/>
      <c r="HX309" s="10"/>
      <c r="HY309" s="10"/>
      <c r="HZ309" s="10"/>
      <c r="IA309" s="10"/>
      <c r="IB309" s="10"/>
      <c r="IC309" s="10"/>
      <c r="ID309" s="10"/>
      <c r="IE309" s="10"/>
      <c r="IF309" s="10"/>
      <c r="IG309" s="10"/>
      <c r="IH309" s="10"/>
      <c r="II309" s="10"/>
      <c r="IJ309" s="10"/>
      <c r="IK309" s="10"/>
      <c r="IL309" s="10"/>
      <c r="IM309" s="10"/>
      <c r="IN309" s="10"/>
      <c r="IO309" s="10"/>
      <c r="IP309" s="10"/>
      <c r="IQ309" s="10"/>
      <c r="IR309" s="10"/>
      <c r="IS309" s="10"/>
      <c r="IT309" s="10"/>
      <c r="IU309" s="10"/>
      <c r="IV309" s="10"/>
    </row>
    <row r="310" spans="1:256" ht="15">
      <c r="A310" s="6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  <c r="FY310" s="10"/>
      <c r="FZ310" s="10"/>
      <c r="GA310" s="10"/>
      <c r="GB310" s="10"/>
      <c r="GC310" s="10"/>
      <c r="GD310" s="10"/>
      <c r="GE310" s="10"/>
      <c r="GF310" s="10"/>
      <c r="GG310" s="10"/>
      <c r="GH310" s="10"/>
      <c r="GI310" s="10"/>
      <c r="GJ310" s="10"/>
      <c r="GK310" s="10"/>
      <c r="GL310" s="10"/>
      <c r="GM310" s="10"/>
      <c r="GN310" s="10"/>
      <c r="GO310" s="10"/>
      <c r="GP310" s="10"/>
      <c r="GQ310" s="10"/>
      <c r="GR310" s="10"/>
      <c r="GS310" s="10"/>
      <c r="GT310" s="10"/>
      <c r="GU310" s="10"/>
      <c r="GV310" s="10"/>
      <c r="GW310" s="10"/>
      <c r="GX310" s="10"/>
      <c r="GY310" s="10"/>
      <c r="GZ310" s="10"/>
      <c r="HA310" s="10"/>
      <c r="HB310" s="10"/>
      <c r="HC310" s="10"/>
      <c r="HD310" s="10"/>
      <c r="HE310" s="10"/>
      <c r="HF310" s="10"/>
      <c r="HG310" s="10"/>
      <c r="HH310" s="10"/>
      <c r="HI310" s="10"/>
      <c r="HJ310" s="10"/>
      <c r="HK310" s="10"/>
      <c r="HL310" s="10"/>
      <c r="HM310" s="10"/>
      <c r="HN310" s="10"/>
      <c r="HO310" s="10"/>
      <c r="HP310" s="10"/>
      <c r="HQ310" s="10"/>
      <c r="HR310" s="10"/>
      <c r="HS310" s="10"/>
      <c r="HT310" s="10"/>
      <c r="HU310" s="10"/>
      <c r="HV310" s="10"/>
      <c r="HW310" s="10"/>
      <c r="HX310" s="10"/>
      <c r="HY310" s="10"/>
      <c r="HZ310" s="10"/>
      <c r="IA310" s="10"/>
      <c r="IB310" s="10"/>
      <c r="IC310" s="10"/>
      <c r="ID310" s="10"/>
      <c r="IE310" s="10"/>
      <c r="IF310" s="10"/>
      <c r="IG310" s="10"/>
      <c r="IH310" s="10"/>
      <c r="II310" s="10"/>
      <c r="IJ310" s="10"/>
      <c r="IK310" s="10"/>
      <c r="IL310" s="10"/>
      <c r="IM310" s="10"/>
      <c r="IN310" s="10"/>
      <c r="IO310" s="10"/>
      <c r="IP310" s="10"/>
      <c r="IQ310" s="10"/>
      <c r="IR310" s="10"/>
      <c r="IS310" s="10"/>
      <c r="IT310" s="10"/>
      <c r="IU310" s="10"/>
      <c r="IV310" s="10"/>
    </row>
    <row r="311" spans="1:256" ht="15">
      <c r="A311" s="6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  <c r="FY311" s="10"/>
      <c r="FZ311" s="10"/>
      <c r="GA311" s="10"/>
      <c r="GB311" s="10"/>
      <c r="GC311" s="10"/>
      <c r="GD311" s="10"/>
      <c r="GE311" s="10"/>
      <c r="GF311" s="10"/>
      <c r="GG311" s="10"/>
      <c r="GH311" s="10"/>
      <c r="GI311" s="10"/>
      <c r="GJ311" s="10"/>
      <c r="GK311" s="10"/>
      <c r="GL311" s="10"/>
      <c r="GM311" s="10"/>
      <c r="GN311" s="10"/>
      <c r="GO311" s="10"/>
      <c r="GP311" s="10"/>
      <c r="GQ311" s="10"/>
      <c r="GR311" s="10"/>
      <c r="GS311" s="10"/>
      <c r="GT311" s="10"/>
      <c r="GU311" s="10"/>
      <c r="GV311" s="10"/>
      <c r="GW311" s="10"/>
      <c r="GX311" s="10"/>
      <c r="GY311" s="10"/>
      <c r="GZ311" s="10"/>
      <c r="HA311" s="10"/>
      <c r="HB311" s="10"/>
      <c r="HC311" s="10"/>
      <c r="HD311" s="10"/>
      <c r="HE311" s="10"/>
      <c r="HF311" s="10"/>
      <c r="HG311" s="10"/>
      <c r="HH311" s="10"/>
      <c r="HI311" s="10"/>
      <c r="HJ311" s="10"/>
      <c r="HK311" s="10"/>
      <c r="HL311" s="10"/>
      <c r="HM311" s="10"/>
      <c r="HN311" s="10"/>
      <c r="HO311" s="10"/>
      <c r="HP311" s="10"/>
      <c r="HQ311" s="10"/>
      <c r="HR311" s="10"/>
      <c r="HS311" s="10"/>
      <c r="HT311" s="10"/>
      <c r="HU311" s="10"/>
      <c r="HV311" s="10"/>
      <c r="HW311" s="10"/>
      <c r="HX311" s="10"/>
      <c r="HY311" s="10"/>
      <c r="HZ311" s="10"/>
      <c r="IA311" s="10"/>
      <c r="IB311" s="10"/>
      <c r="IC311" s="10"/>
      <c r="ID311" s="10"/>
      <c r="IE311" s="10"/>
      <c r="IF311" s="10"/>
      <c r="IG311" s="10"/>
      <c r="IH311" s="10"/>
      <c r="II311" s="10"/>
      <c r="IJ311" s="10"/>
      <c r="IK311" s="10"/>
      <c r="IL311" s="10"/>
      <c r="IM311" s="10"/>
      <c r="IN311" s="10"/>
      <c r="IO311" s="10"/>
      <c r="IP311" s="10"/>
      <c r="IQ311" s="10"/>
      <c r="IR311" s="10"/>
      <c r="IS311" s="10"/>
      <c r="IT311" s="10"/>
      <c r="IU311" s="10"/>
      <c r="IV311" s="10"/>
    </row>
    <row r="312" spans="1:256" ht="15">
      <c r="A312" s="6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  <c r="FY312" s="10"/>
      <c r="FZ312" s="10"/>
      <c r="GA312" s="10"/>
      <c r="GB312" s="10"/>
      <c r="GC312" s="10"/>
      <c r="GD312" s="10"/>
      <c r="GE312" s="10"/>
      <c r="GF312" s="10"/>
      <c r="GG312" s="10"/>
      <c r="GH312" s="10"/>
      <c r="GI312" s="10"/>
      <c r="GJ312" s="10"/>
      <c r="GK312" s="10"/>
      <c r="GL312" s="10"/>
      <c r="GM312" s="10"/>
      <c r="GN312" s="10"/>
      <c r="GO312" s="10"/>
      <c r="GP312" s="10"/>
      <c r="GQ312" s="10"/>
      <c r="GR312" s="10"/>
      <c r="GS312" s="10"/>
      <c r="GT312" s="10"/>
      <c r="GU312" s="10"/>
      <c r="GV312" s="10"/>
      <c r="GW312" s="10"/>
      <c r="GX312" s="10"/>
      <c r="GY312" s="10"/>
      <c r="GZ312" s="10"/>
      <c r="HA312" s="10"/>
      <c r="HB312" s="10"/>
      <c r="HC312" s="10"/>
      <c r="HD312" s="10"/>
      <c r="HE312" s="10"/>
      <c r="HF312" s="10"/>
      <c r="HG312" s="10"/>
      <c r="HH312" s="10"/>
      <c r="HI312" s="10"/>
      <c r="HJ312" s="10"/>
      <c r="HK312" s="10"/>
      <c r="HL312" s="10"/>
      <c r="HM312" s="10"/>
      <c r="HN312" s="10"/>
      <c r="HO312" s="10"/>
      <c r="HP312" s="10"/>
      <c r="HQ312" s="10"/>
      <c r="HR312" s="10"/>
      <c r="HS312" s="10"/>
      <c r="HT312" s="10"/>
      <c r="HU312" s="10"/>
      <c r="HV312" s="10"/>
      <c r="HW312" s="10"/>
      <c r="HX312" s="10"/>
      <c r="HY312" s="10"/>
      <c r="HZ312" s="10"/>
      <c r="IA312" s="10"/>
      <c r="IB312" s="10"/>
      <c r="IC312" s="10"/>
      <c r="ID312" s="10"/>
      <c r="IE312" s="10"/>
      <c r="IF312" s="10"/>
      <c r="IG312" s="10"/>
      <c r="IH312" s="10"/>
      <c r="II312" s="10"/>
      <c r="IJ312" s="10"/>
      <c r="IK312" s="10"/>
      <c r="IL312" s="10"/>
      <c r="IM312" s="10"/>
      <c r="IN312" s="10"/>
      <c r="IO312" s="10"/>
      <c r="IP312" s="10"/>
      <c r="IQ312" s="10"/>
      <c r="IR312" s="10"/>
      <c r="IS312" s="10"/>
      <c r="IT312" s="10"/>
      <c r="IU312" s="10"/>
      <c r="IV312" s="10"/>
    </row>
    <row r="313" spans="1:256" ht="15">
      <c r="A313" s="6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  <c r="FY313" s="10"/>
      <c r="FZ313" s="10"/>
      <c r="GA313" s="10"/>
      <c r="GB313" s="10"/>
      <c r="GC313" s="10"/>
      <c r="GD313" s="10"/>
      <c r="GE313" s="10"/>
      <c r="GF313" s="10"/>
      <c r="GG313" s="10"/>
      <c r="GH313" s="10"/>
      <c r="GI313" s="10"/>
      <c r="GJ313" s="10"/>
      <c r="GK313" s="10"/>
      <c r="GL313" s="10"/>
      <c r="GM313" s="10"/>
      <c r="GN313" s="10"/>
      <c r="GO313" s="10"/>
      <c r="GP313" s="10"/>
      <c r="GQ313" s="10"/>
      <c r="GR313" s="10"/>
      <c r="GS313" s="10"/>
      <c r="GT313" s="10"/>
      <c r="GU313" s="10"/>
      <c r="GV313" s="10"/>
      <c r="GW313" s="10"/>
      <c r="GX313" s="10"/>
      <c r="GY313" s="10"/>
      <c r="GZ313" s="10"/>
      <c r="HA313" s="10"/>
      <c r="HB313" s="10"/>
      <c r="HC313" s="10"/>
      <c r="HD313" s="10"/>
      <c r="HE313" s="10"/>
      <c r="HF313" s="10"/>
      <c r="HG313" s="10"/>
      <c r="HH313" s="10"/>
      <c r="HI313" s="10"/>
      <c r="HJ313" s="10"/>
      <c r="HK313" s="10"/>
      <c r="HL313" s="10"/>
      <c r="HM313" s="10"/>
      <c r="HN313" s="10"/>
      <c r="HO313" s="10"/>
      <c r="HP313" s="10"/>
      <c r="HQ313" s="10"/>
      <c r="HR313" s="10"/>
      <c r="HS313" s="10"/>
      <c r="HT313" s="10"/>
      <c r="HU313" s="10"/>
      <c r="HV313" s="10"/>
      <c r="HW313" s="10"/>
      <c r="HX313" s="10"/>
      <c r="HY313" s="10"/>
      <c r="HZ313" s="10"/>
      <c r="IA313" s="10"/>
      <c r="IB313" s="10"/>
      <c r="IC313" s="10"/>
      <c r="ID313" s="10"/>
      <c r="IE313" s="10"/>
      <c r="IF313" s="10"/>
      <c r="IG313" s="10"/>
      <c r="IH313" s="10"/>
      <c r="II313" s="10"/>
      <c r="IJ313" s="10"/>
      <c r="IK313" s="10"/>
      <c r="IL313" s="10"/>
      <c r="IM313" s="10"/>
      <c r="IN313" s="10"/>
      <c r="IO313" s="10"/>
      <c r="IP313" s="10"/>
      <c r="IQ313" s="10"/>
      <c r="IR313" s="10"/>
      <c r="IS313" s="10"/>
      <c r="IT313" s="10"/>
      <c r="IU313" s="10"/>
      <c r="IV313" s="10"/>
    </row>
    <row r="314" spans="1:256" ht="15">
      <c r="A314" s="6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  <c r="FY314" s="10"/>
      <c r="FZ314" s="10"/>
      <c r="GA314" s="10"/>
      <c r="GB314" s="10"/>
      <c r="GC314" s="10"/>
      <c r="GD314" s="10"/>
      <c r="GE314" s="10"/>
      <c r="GF314" s="10"/>
      <c r="GG314" s="10"/>
      <c r="GH314" s="10"/>
      <c r="GI314" s="10"/>
      <c r="GJ314" s="10"/>
      <c r="GK314" s="10"/>
      <c r="GL314" s="10"/>
      <c r="GM314" s="10"/>
      <c r="GN314" s="10"/>
      <c r="GO314" s="10"/>
      <c r="GP314" s="10"/>
      <c r="GQ314" s="10"/>
      <c r="GR314" s="10"/>
      <c r="GS314" s="10"/>
      <c r="GT314" s="10"/>
      <c r="GU314" s="10"/>
      <c r="GV314" s="10"/>
      <c r="GW314" s="10"/>
      <c r="GX314" s="10"/>
      <c r="GY314" s="10"/>
      <c r="GZ314" s="10"/>
      <c r="HA314" s="10"/>
      <c r="HB314" s="10"/>
      <c r="HC314" s="10"/>
      <c r="HD314" s="10"/>
      <c r="HE314" s="10"/>
      <c r="HF314" s="10"/>
      <c r="HG314" s="10"/>
      <c r="HH314" s="10"/>
      <c r="HI314" s="10"/>
      <c r="HJ314" s="10"/>
      <c r="HK314" s="10"/>
      <c r="HL314" s="10"/>
      <c r="HM314" s="10"/>
      <c r="HN314" s="10"/>
      <c r="HO314" s="10"/>
      <c r="HP314" s="10"/>
      <c r="HQ314" s="10"/>
      <c r="HR314" s="10"/>
      <c r="HS314" s="10"/>
      <c r="HT314" s="10"/>
      <c r="HU314" s="10"/>
      <c r="HV314" s="10"/>
      <c r="HW314" s="10"/>
      <c r="HX314" s="10"/>
      <c r="HY314" s="10"/>
      <c r="HZ314" s="10"/>
      <c r="IA314" s="10"/>
      <c r="IB314" s="10"/>
      <c r="IC314" s="10"/>
      <c r="ID314" s="10"/>
      <c r="IE314" s="10"/>
      <c r="IF314" s="10"/>
      <c r="IG314" s="10"/>
      <c r="IH314" s="10"/>
      <c r="II314" s="10"/>
      <c r="IJ314" s="10"/>
      <c r="IK314" s="10"/>
      <c r="IL314" s="10"/>
      <c r="IM314" s="10"/>
      <c r="IN314" s="10"/>
      <c r="IO314" s="10"/>
      <c r="IP314" s="10"/>
      <c r="IQ314" s="10"/>
      <c r="IR314" s="10"/>
      <c r="IS314" s="10"/>
      <c r="IT314" s="10"/>
      <c r="IU314" s="10"/>
      <c r="IV314" s="10"/>
    </row>
    <row r="315" spans="1:256" ht="15">
      <c r="A315" s="6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  <c r="FY315" s="10"/>
      <c r="FZ315" s="10"/>
      <c r="GA315" s="10"/>
      <c r="GB315" s="10"/>
      <c r="GC315" s="10"/>
      <c r="GD315" s="10"/>
      <c r="GE315" s="10"/>
      <c r="GF315" s="10"/>
      <c r="GG315" s="10"/>
      <c r="GH315" s="10"/>
      <c r="GI315" s="10"/>
      <c r="GJ315" s="10"/>
      <c r="GK315" s="10"/>
      <c r="GL315" s="10"/>
      <c r="GM315" s="10"/>
      <c r="GN315" s="10"/>
      <c r="GO315" s="10"/>
      <c r="GP315" s="10"/>
      <c r="GQ315" s="10"/>
      <c r="GR315" s="10"/>
      <c r="GS315" s="10"/>
      <c r="GT315" s="10"/>
      <c r="GU315" s="10"/>
      <c r="GV315" s="10"/>
      <c r="GW315" s="10"/>
      <c r="GX315" s="10"/>
      <c r="GY315" s="10"/>
      <c r="GZ315" s="10"/>
      <c r="HA315" s="10"/>
      <c r="HB315" s="10"/>
      <c r="HC315" s="10"/>
      <c r="HD315" s="10"/>
      <c r="HE315" s="10"/>
      <c r="HF315" s="10"/>
      <c r="HG315" s="10"/>
      <c r="HH315" s="10"/>
      <c r="HI315" s="10"/>
      <c r="HJ315" s="10"/>
      <c r="HK315" s="10"/>
      <c r="HL315" s="10"/>
      <c r="HM315" s="10"/>
      <c r="HN315" s="10"/>
      <c r="HO315" s="10"/>
      <c r="HP315" s="10"/>
      <c r="HQ315" s="10"/>
      <c r="HR315" s="10"/>
      <c r="HS315" s="10"/>
      <c r="HT315" s="10"/>
      <c r="HU315" s="10"/>
      <c r="HV315" s="10"/>
      <c r="HW315" s="10"/>
      <c r="HX315" s="10"/>
      <c r="HY315" s="10"/>
      <c r="HZ315" s="10"/>
      <c r="IA315" s="10"/>
      <c r="IB315" s="10"/>
      <c r="IC315" s="10"/>
      <c r="ID315" s="10"/>
      <c r="IE315" s="10"/>
      <c r="IF315" s="10"/>
      <c r="IG315" s="10"/>
      <c r="IH315" s="10"/>
      <c r="II315" s="10"/>
      <c r="IJ315" s="10"/>
      <c r="IK315" s="10"/>
      <c r="IL315" s="10"/>
      <c r="IM315" s="10"/>
      <c r="IN315" s="10"/>
      <c r="IO315" s="10"/>
      <c r="IP315" s="10"/>
      <c r="IQ315" s="10"/>
      <c r="IR315" s="10"/>
      <c r="IS315" s="10"/>
      <c r="IT315" s="10"/>
      <c r="IU315" s="10"/>
      <c r="IV315" s="10"/>
    </row>
    <row r="316" spans="1:256" ht="15">
      <c r="A316" s="6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  <c r="FY316" s="10"/>
      <c r="FZ316" s="10"/>
      <c r="GA316" s="10"/>
      <c r="GB316" s="10"/>
      <c r="GC316" s="10"/>
      <c r="GD316" s="10"/>
      <c r="GE316" s="10"/>
      <c r="GF316" s="10"/>
      <c r="GG316" s="10"/>
      <c r="GH316" s="10"/>
      <c r="GI316" s="10"/>
      <c r="GJ316" s="10"/>
      <c r="GK316" s="10"/>
      <c r="GL316" s="10"/>
      <c r="GM316" s="10"/>
      <c r="GN316" s="10"/>
      <c r="GO316" s="10"/>
      <c r="GP316" s="10"/>
      <c r="GQ316" s="10"/>
      <c r="GR316" s="10"/>
      <c r="GS316" s="10"/>
      <c r="GT316" s="10"/>
      <c r="GU316" s="10"/>
      <c r="GV316" s="10"/>
      <c r="GW316" s="10"/>
      <c r="GX316" s="10"/>
      <c r="GY316" s="10"/>
      <c r="GZ316" s="10"/>
      <c r="HA316" s="10"/>
      <c r="HB316" s="10"/>
      <c r="HC316" s="10"/>
      <c r="HD316" s="10"/>
      <c r="HE316" s="10"/>
      <c r="HF316" s="10"/>
      <c r="HG316" s="10"/>
      <c r="HH316" s="10"/>
      <c r="HI316" s="10"/>
      <c r="HJ316" s="10"/>
      <c r="HK316" s="10"/>
      <c r="HL316" s="10"/>
      <c r="HM316" s="10"/>
      <c r="HN316" s="10"/>
      <c r="HO316" s="10"/>
      <c r="HP316" s="10"/>
      <c r="HQ316" s="10"/>
      <c r="HR316" s="10"/>
      <c r="HS316" s="10"/>
      <c r="HT316" s="10"/>
      <c r="HU316" s="10"/>
      <c r="HV316" s="10"/>
      <c r="HW316" s="10"/>
      <c r="HX316" s="10"/>
      <c r="HY316" s="10"/>
      <c r="HZ316" s="10"/>
      <c r="IA316" s="10"/>
      <c r="IB316" s="10"/>
      <c r="IC316" s="10"/>
      <c r="ID316" s="10"/>
      <c r="IE316" s="10"/>
      <c r="IF316" s="10"/>
      <c r="IG316" s="10"/>
      <c r="IH316" s="10"/>
      <c r="II316" s="10"/>
      <c r="IJ316" s="10"/>
      <c r="IK316" s="10"/>
      <c r="IL316" s="10"/>
      <c r="IM316" s="10"/>
      <c r="IN316" s="10"/>
      <c r="IO316" s="10"/>
      <c r="IP316" s="10"/>
      <c r="IQ316" s="10"/>
      <c r="IR316" s="10"/>
      <c r="IS316" s="10"/>
      <c r="IT316" s="10"/>
      <c r="IU316" s="10"/>
      <c r="IV316" s="10"/>
    </row>
    <row r="317" spans="1:256" ht="15">
      <c r="A317" s="6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  <c r="FY317" s="10"/>
      <c r="FZ317" s="10"/>
      <c r="GA317" s="10"/>
      <c r="GB317" s="10"/>
      <c r="GC317" s="10"/>
      <c r="GD317" s="10"/>
      <c r="GE317" s="10"/>
      <c r="GF317" s="10"/>
      <c r="GG317" s="10"/>
      <c r="GH317" s="10"/>
      <c r="GI317" s="10"/>
      <c r="GJ317" s="10"/>
      <c r="GK317" s="10"/>
      <c r="GL317" s="10"/>
      <c r="GM317" s="10"/>
      <c r="GN317" s="10"/>
      <c r="GO317" s="10"/>
      <c r="GP317" s="10"/>
      <c r="GQ317" s="10"/>
      <c r="GR317" s="10"/>
      <c r="GS317" s="10"/>
      <c r="GT317" s="10"/>
      <c r="GU317" s="10"/>
      <c r="GV317" s="10"/>
      <c r="GW317" s="10"/>
      <c r="GX317" s="10"/>
      <c r="GY317" s="10"/>
      <c r="GZ317" s="10"/>
      <c r="HA317" s="10"/>
      <c r="HB317" s="10"/>
      <c r="HC317" s="10"/>
      <c r="HD317" s="10"/>
      <c r="HE317" s="10"/>
      <c r="HF317" s="10"/>
      <c r="HG317" s="10"/>
      <c r="HH317" s="10"/>
      <c r="HI317" s="10"/>
      <c r="HJ317" s="10"/>
      <c r="HK317" s="10"/>
      <c r="HL317" s="10"/>
      <c r="HM317" s="10"/>
      <c r="HN317" s="10"/>
      <c r="HO317" s="10"/>
      <c r="HP317" s="10"/>
      <c r="HQ317" s="10"/>
      <c r="HR317" s="10"/>
      <c r="HS317" s="10"/>
      <c r="HT317" s="10"/>
      <c r="HU317" s="10"/>
      <c r="HV317" s="10"/>
      <c r="HW317" s="10"/>
      <c r="HX317" s="10"/>
      <c r="HY317" s="10"/>
      <c r="HZ317" s="10"/>
      <c r="IA317" s="10"/>
      <c r="IB317" s="10"/>
      <c r="IC317" s="10"/>
      <c r="ID317" s="10"/>
      <c r="IE317" s="10"/>
      <c r="IF317" s="10"/>
      <c r="IG317" s="10"/>
      <c r="IH317" s="10"/>
      <c r="II317" s="10"/>
      <c r="IJ317" s="10"/>
      <c r="IK317" s="10"/>
      <c r="IL317" s="10"/>
      <c r="IM317" s="10"/>
      <c r="IN317" s="10"/>
      <c r="IO317" s="10"/>
      <c r="IP317" s="10"/>
      <c r="IQ317" s="10"/>
      <c r="IR317" s="10"/>
      <c r="IS317" s="10"/>
      <c r="IT317" s="10"/>
      <c r="IU317" s="10"/>
      <c r="IV317" s="10"/>
    </row>
    <row r="318" spans="1:256" ht="15">
      <c r="A318" s="6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  <c r="FY318" s="10"/>
      <c r="FZ318" s="10"/>
      <c r="GA318" s="10"/>
      <c r="GB318" s="10"/>
      <c r="GC318" s="10"/>
      <c r="GD318" s="10"/>
      <c r="GE318" s="10"/>
      <c r="GF318" s="10"/>
      <c r="GG318" s="10"/>
      <c r="GH318" s="10"/>
      <c r="GI318" s="10"/>
      <c r="GJ318" s="10"/>
      <c r="GK318" s="10"/>
      <c r="GL318" s="10"/>
      <c r="GM318" s="10"/>
      <c r="GN318" s="10"/>
      <c r="GO318" s="10"/>
      <c r="GP318" s="10"/>
      <c r="GQ318" s="10"/>
      <c r="GR318" s="10"/>
      <c r="GS318" s="10"/>
      <c r="GT318" s="10"/>
      <c r="GU318" s="10"/>
      <c r="GV318" s="10"/>
      <c r="GW318" s="10"/>
      <c r="GX318" s="10"/>
      <c r="GY318" s="10"/>
      <c r="GZ318" s="10"/>
      <c r="HA318" s="10"/>
      <c r="HB318" s="10"/>
      <c r="HC318" s="10"/>
      <c r="HD318" s="10"/>
      <c r="HE318" s="10"/>
      <c r="HF318" s="10"/>
      <c r="HG318" s="10"/>
      <c r="HH318" s="10"/>
      <c r="HI318" s="10"/>
      <c r="HJ318" s="10"/>
      <c r="HK318" s="10"/>
      <c r="HL318" s="10"/>
      <c r="HM318" s="10"/>
      <c r="HN318" s="10"/>
      <c r="HO318" s="10"/>
      <c r="HP318" s="10"/>
      <c r="HQ318" s="10"/>
      <c r="HR318" s="10"/>
      <c r="HS318" s="10"/>
      <c r="HT318" s="10"/>
      <c r="HU318" s="10"/>
      <c r="HV318" s="10"/>
      <c r="HW318" s="10"/>
      <c r="HX318" s="10"/>
      <c r="HY318" s="10"/>
      <c r="HZ318" s="10"/>
      <c r="IA318" s="10"/>
      <c r="IB318" s="10"/>
      <c r="IC318" s="10"/>
      <c r="ID318" s="10"/>
      <c r="IE318" s="10"/>
      <c r="IF318" s="10"/>
      <c r="IG318" s="10"/>
      <c r="IH318" s="10"/>
      <c r="II318" s="10"/>
      <c r="IJ318" s="10"/>
      <c r="IK318" s="10"/>
      <c r="IL318" s="10"/>
      <c r="IM318" s="10"/>
      <c r="IN318" s="10"/>
      <c r="IO318" s="10"/>
      <c r="IP318" s="10"/>
      <c r="IQ318" s="10"/>
      <c r="IR318" s="10"/>
      <c r="IS318" s="10"/>
      <c r="IT318" s="10"/>
      <c r="IU318" s="10"/>
      <c r="IV318" s="10"/>
    </row>
    <row r="319" spans="1:256" ht="15">
      <c r="A319" s="6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  <c r="FY319" s="10"/>
      <c r="FZ319" s="10"/>
      <c r="GA319" s="10"/>
      <c r="GB319" s="10"/>
      <c r="GC319" s="10"/>
      <c r="GD319" s="10"/>
      <c r="GE319" s="10"/>
      <c r="GF319" s="10"/>
      <c r="GG319" s="10"/>
      <c r="GH319" s="10"/>
      <c r="GI319" s="10"/>
      <c r="GJ319" s="10"/>
      <c r="GK319" s="10"/>
      <c r="GL319" s="10"/>
      <c r="GM319" s="10"/>
      <c r="GN319" s="10"/>
      <c r="GO319" s="10"/>
      <c r="GP319" s="10"/>
      <c r="GQ319" s="10"/>
      <c r="GR319" s="10"/>
      <c r="GS319" s="10"/>
      <c r="GT319" s="10"/>
      <c r="GU319" s="10"/>
      <c r="GV319" s="10"/>
      <c r="GW319" s="10"/>
      <c r="GX319" s="10"/>
      <c r="GY319" s="10"/>
      <c r="GZ319" s="10"/>
      <c r="HA319" s="10"/>
      <c r="HB319" s="10"/>
      <c r="HC319" s="10"/>
      <c r="HD319" s="10"/>
      <c r="HE319" s="10"/>
      <c r="HF319" s="10"/>
      <c r="HG319" s="10"/>
      <c r="HH319" s="10"/>
      <c r="HI319" s="10"/>
      <c r="HJ319" s="10"/>
      <c r="HK319" s="10"/>
      <c r="HL319" s="10"/>
      <c r="HM319" s="10"/>
      <c r="HN319" s="10"/>
      <c r="HO319" s="10"/>
      <c r="HP319" s="10"/>
      <c r="HQ319" s="10"/>
      <c r="HR319" s="10"/>
      <c r="HS319" s="10"/>
      <c r="HT319" s="10"/>
      <c r="HU319" s="10"/>
      <c r="HV319" s="10"/>
      <c r="HW319" s="10"/>
      <c r="HX319" s="10"/>
      <c r="HY319" s="10"/>
      <c r="HZ319" s="10"/>
      <c r="IA319" s="10"/>
      <c r="IB319" s="10"/>
      <c r="IC319" s="10"/>
      <c r="ID319" s="10"/>
      <c r="IE319" s="10"/>
      <c r="IF319" s="10"/>
      <c r="IG319" s="10"/>
      <c r="IH319" s="10"/>
      <c r="II319" s="10"/>
      <c r="IJ319" s="10"/>
      <c r="IK319" s="10"/>
      <c r="IL319" s="10"/>
      <c r="IM319" s="10"/>
      <c r="IN319" s="10"/>
      <c r="IO319" s="10"/>
      <c r="IP319" s="10"/>
      <c r="IQ319" s="10"/>
      <c r="IR319" s="10"/>
      <c r="IS319" s="10"/>
      <c r="IT319" s="10"/>
      <c r="IU319" s="10"/>
      <c r="IV319" s="10"/>
    </row>
    <row r="320" spans="1:256" ht="15">
      <c r="A320" s="6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  <c r="FY320" s="10"/>
      <c r="FZ320" s="10"/>
      <c r="GA320" s="10"/>
      <c r="GB320" s="10"/>
      <c r="GC320" s="10"/>
      <c r="GD320" s="10"/>
      <c r="GE320" s="10"/>
      <c r="GF320" s="10"/>
      <c r="GG320" s="10"/>
      <c r="GH320" s="10"/>
      <c r="GI320" s="10"/>
      <c r="GJ320" s="10"/>
      <c r="GK320" s="10"/>
      <c r="GL320" s="10"/>
      <c r="GM320" s="10"/>
      <c r="GN320" s="10"/>
      <c r="GO320" s="10"/>
      <c r="GP320" s="10"/>
      <c r="GQ320" s="10"/>
      <c r="GR320" s="10"/>
      <c r="GS320" s="10"/>
      <c r="GT320" s="10"/>
      <c r="GU320" s="10"/>
      <c r="GV320" s="10"/>
      <c r="GW320" s="10"/>
      <c r="GX320" s="10"/>
      <c r="GY320" s="10"/>
      <c r="GZ320" s="10"/>
      <c r="HA320" s="10"/>
      <c r="HB320" s="10"/>
      <c r="HC320" s="10"/>
      <c r="HD320" s="10"/>
      <c r="HE320" s="10"/>
      <c r="HF320" s="10"/>
      <c r="HG320" s="10"/>
      <c r="HH320" s="10"/>
      <c r="HI320" s="10"/>
      <c r="HJ320" s="10"/>
      <c r="HK320" s="10"/>
      <c r="HL320" s="10"/>
      <c r="HM320" s="10"/>
      <c r="HN320" s="10"/>
      <c r="HO320" s="10"/>
      <c r="HP320" s="10"/>
      <c r="HQ320" s="10"/>
      <c r="HR320" s="10"/>
      <c r="HS320" s="10"/>
      <c r="HT320" s="10"/>
      <c r="HU320" s="10"/>
      <c r="HV320" s="10"/>
      <c r="HW320" s="10"/>
      <c r="HX320" s="10"/>
      <c r="HY320" s="10"/>
      <c r="HZ320" s="10"/>
      <c r="IA320" s="10"/>
      <c r="IB320" s="10"/>
      <c r="IC320" s="10"/>
      <c r="ID320" s="10"/>
      <c r="IE320" s="10"/>
      <c r="IF320" s="10"/>
      <c r="IG320" s="10"/>
      <c r="IH320" s="10"/>
      <c r="II320" s="10"/>
      <c r="IJ320" s="10"/>
      <c r="IK320" s="10"/>
      <c r="IL320" s="10"/>
      <c r="IM320" s="10"/>
      <c r="IN320" s="10"/>
      <c r="IO320" s="10"/>
      <c r="IP320" s="10"/>
      <c r="IQ320" s="10"/>
      <c r="IR320" s="10"/>
      <c r="IS320" s="10"/>
      <c r="IT320" s="10"/>
      <c r="IU320" s="10"/>
      <c r="IV320" s="10"/>
    </row>
    <row r="321" spans="1:256" ht="15">
      <c r="A321" s="6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  <c r="FY321" s="10"/>
      <c r="FZ321" s="10"/>
      <c r="GA321" s="10"/>
      <c r="GB321" s="10"/>
      <c r="GC321" s="10"/>
      <c r="GD321" s="10"/>
      <c r="GE321" s="10"/>
      <c r="GF321" s="10"/>
      <c r="GG321" s="10"/>
      <c r="GH321" s="10"/>
      <c r="GI321" s="10"/>
      <c r="GJ321" s="10"/>
      <c r="GK321" s="10"/>
      <c r="GL321" s="10"/>
      <c r="GM321" s="10"/>
      <c r="GN321" s="10"/>
      <c r="GO321" s="10"/>
      <c r="GP321" s="10"/>
      <c r="GQ321" s="10"/>
      <c r="GR321" s="10"/>
      <c r="GS321" s="10"/>
      <c r="GT321" s="10"/>
      <c r="GU321" s="10"/>
      <c r="GV321" s="10"/>
      <c r="GW321" s="10"/>
      <c r="GX321" s="10"/>
      <c r="GY321" s="10"/>
      <c r="GZ321" s="10"/>
      <c r="HA321" s="10"/>
      <c r="HB321" s="10"/>
      <c r="HC321" s="10"/>
      <c r="HD321" s="10"/>
      <c r="HE321" s="10"/>
      <c r="HF321" s="10"/>
      <c r="HG321" s="10"/>
      <c r="HH321" s="10"/>
      <c r="HI321" s="10"/>
      <c r="HJ321" s="10"/>
      <c r="HK321" s="10"/>
      <c r="HL321" s="10"/>
      <c r="HM321" s="10"/>
      <c r="HN321" s="10"/>
      <c r="HO321" s="10"/>
      <c r="HP321" s="10"/>
      <c r="HQ321" s="10"/>
      <c r="HR321" s="10"/>
      <c r="HS321" s="10"/>
      <c r="HT321" s="10"/>
      <c r="HU321" s="10"/>
      <c r="HV321" s="10"/>
      <c r="HW321" s="10"/>
      <c r="HX321" s="10"/>
      <c r="HY321" s="10"/>
      <c r="HZ321" s="10"/>
      <c r="IA321" s="10"/>
      <c r="IB321" s="10"/>
      <c r="IC321" s="10"/>
      <c r="ID321" s="10"/>
      <c r="IE321" s="10"/>
      <c r="IF321" s="10"/>
      <c r="IG321" s="10"/>
      <c r="IH321" s="10"/>
      <c r="II321" s="10"/>
      <c r="IJ321" s="10"/>
      <c r="IK321" s="10"/>
      <c r="IL321" s="10"/>
      <c r="IM321" s="10"/>
      <c r="IN321" s="10"/>
      <c r="IO321" s="10"/>
      <c r="IP321" s="10"/>
      <c r="IQ321" s="10"/>
      <c r="IR321" s="10"/>
      <c r="IS321" s="10"/>
      <c r="IT321" s="10"/>
      <c r="IU321" s="10"/>
      <c r="IV321" s="10"/>
    </row>
    <row r="322" spans="1:256" ht="15">
      <c r="A322" s="6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  <c r="FY322" s="10"/>
      <c r="FZ322" s="10"/>
      <c r="GA322" s="10"/>
      <c r="GB322" s="10"/>
      <c r="GC322" s="10"/>
      <c r="GD322" s="10"/>
      <c r="GE322" s="10"/>
      <c r="GF322" s="10"/>
      <c r="GG322" s="10"/>
      <c r="GH322" s="10"/>
      <c r="GI322" s="10"/>
      <c r="GJ322" s="10"/>
      <c r="GK322" s="10"/>
      <c r="GL322" s="10"/>
      <c r="GM322" s="10"/>
      <c r="GN322" s="10"/>
      <c r="GO322" s="10"/>
      <c r="GP322" s="10"/>
      <c r="GQ322" s="10"/>
      <c r="GR322" s="10"/>
      <c r="GS322" s="10"/>
      <c r="GT322" s="10"/>
      <c r="GU322" s="10"/>
      <c r="GV322" s="10"/>
      <c r="GW322" s="10"/>
      <c r="GX322" s="10"/>
      <c r="GY322" s="10"/>
      <c r="GZ322" s="10"/>
      <c r="HA322" s="10"/>
      <c r="HB322" s="10"/>
      <c r="HC322" s="10"/>
      <c r="HD322" s="10"/>
      <c r="HE322" s="10"/>
      <c r="HF322" s="10"/>
      <c r="HG322" s="10"/>
      <c r="HH322" s="10"/>
      <c r="HI322" s="10"/>
      <c r="HJ322" s="10"/>
      <c r="HK322" s="10"/>
      <c r="HL322" s="10"/>
      <c r="HM322" s="10"/>
      <c r="HN322" s="10"/>
      <c r="HO322" s="10"/>
      <c r="HP322" s="10"/>
      <c r="HQ322" s="10"/>
      <c r="HR322" s="10"/>
      <c r="HS322" s="10"/>
      <c r="HT322" s="10"/>
      <c r="HU322" s="10"/>
      <c r="HV322" s="10"/>
      <c r="HW322" s="10"/>
      <c r="HX322" s="10"/>
      <c r="HY322" s="10"/>
      <c r="HZ322" s="10"/>
      <c r="IA322" s="10"/>
      <c r="IB322" s="10"/>
      <c r="IC322" s="10"/>
      <c r="ID322" s="10"/>
      <c r="IE322" s="10"/>
      <c r="IF322" s="10"/>
      <c r="IG322" s="10"/>
      <c r="IH322" s="10"/>
      <c r="II322" s="10"/>
      <c r="IJ322" s="10"/>
      <c r="IK322" s="10"/>
      <c r="IL322" s="10"/>
      <c r="IM322" s="10"/>
      <c r="IN322" s="10"/>
      <c r="IO322" s="10"/>
      <c r="IP322" s="10"/>
      <c r="IQ322" s="10"/>
      <c r="IR322" s="10"/>
      <c r="IS322" s="10"/>
      <c r="IT322" s="10"/>
      <c r="IU322" s="10"/>
      <c r="IV322" s="10"/>
    </row>
    <row r="323" spans="1:256" ht="15">
      <c r="A323" s="6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  <c r="FY323" s="10"/>
      <c r="FZ323" s="10"/>
      <c r="GA323" s="10"/>
      <c r="GB323" s="10"/>
      <c r="GC323" s="10"/>
      <c r="GD323" s="10"/>
      <c r="GE323" s="10"/>
      <c r="GF323" s="10"/>
      <c r="GG323" s="10"/>
      <c r="GH323" s="10"/>
      <c r="GI323" s="10"/>
      <c r="GJ323" s="10"/>
      <c r="GK323" s="10"/>
      <c r="GL323" s="10"/>
      <c r="GM323" s="10"/>
      <c r="GN323" s="10"/>
      <c r="GO323" s="10"/>
      <c r="GP323" s="10"/>
      <c r="GQ323" s="10"/>
      <c r="GR323" s="10"/>
      <c r="GS323" s="10"/>
      <c r="GT323" s="10"/>
      <c r="GU323" s="10"/>
      <c r="GV323" s="10"/>
      <c r="GW323" s="10"/>
      <c r="GX323" s="10"/>
      <c r="GY323" s="10"/>
      <c r="GZ323" s="10"/>
      <c r="HA323" s="10"/>
      <c r="HB323" s="10"/>
      <c r="HC323" s="10"/>
      <c r="HD323" s="10"/>
      <c r="HE323" s="10"/>
      <c r="HF323" s="10"/>
      <c r="HG323" s="10"/>
      <c r="HH323" s="10"/>
      <c r="HI323" s="10"/>
      <c r="HJ323" s="10"/>
      <c r="HK323" s="10"/>
      <c r="HL323" s="10"/>
      <c r="HM323" s="10"/>
      <c r="HN323" s="10"/>
      <c r="HO323" s="10"/>
      <c r="HP323" s="10"/>
      <c r="HQ323" s="10"/>
      <c r="HR323" s="10"/>
      <c r="HS323" s="10"/>
      <c r="HT323" s="10"/>
      <c r="HU323" s="10"/>
      <c r="HV323" s="10"/>
      <c r="HW323" s="10"/>
      <c r="HX323" s="10"/>
      <c r="HY323" s="10"/>
      <c r="HZ323" s="10"/>
      <c r="IA323" s="10"/>
      <c r="IB323" s="10"/>
      <c r="IC323" s="10"/>
      <c r="ID323" s="10"/>
      <c r="IE323" s="10"/>
      <c r="IF323" s="10"/>
      <c r="IG323" s="10"/>
      <c r="IH323" s="10"/>
      <c r="II323" s="10"/>
      <c r="IJ323" s="10"/>
      <c r="IK323" s="10"/>
      <c r="IL323" s="10"/>
      <c r="IM323" s="10"/>
      <c r="IN323" s="10"/>
      <c r="IO323" s="10"/>
      <c r="IP323" s="10"/>
      <c r="IQ323" s="10"/>
      <c r="IR323" s="10"/>
      <c r="IS323" s="10"/>
      <c r="IT323" s="10"/>
      <c r="IU323" s="10"/>
      <c r="IV323" s="10"/>
    </row>
    <row r="324" spans="1:256" ht="15">
      <c r="A324" s="6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  <c r="FY324" s="10"/>
      <c r="FZ324" s="10"/>
      <c r="GA324" s="10"/>
      <c r="GB324" s="10"/>
      <c r="GC324" s="10"/>
      <c r="GD324" s="10"/>
      <c r="GE324" s="10"/>
      <c r="GF324" s="10"/>
      <c r="GG324" s="10"/>
      <c r="GH324" s="10"/>
      <c r="GI324" s="10"/>
      <c r="GJ324" s="10"/>
      <c r="GK324" s="10"/>
      <c r="GL324" s="10"/>
      <c r="GM324" s="10"/>
      <c r="GN324" s="10"/>
      <c r="GO324" s="10"/>
      <c r="GP324" s="10"/>
      <c r="GQ324" s="10"/>
      <c r="GR324" s="10"/>
      <c r="GS324" s="10"/>
      <c r="GT324" s="10"/>
      <c r="GU324" s="10"/>
      <c r="GV324" s="10"/>
      <c r="GW324" s="10"/>
      <c r="GX324" s="10"/>
      <c r="GY324" s="10"/>
      <c r="GZ324" s="10"/>
      <c r="HA324" s="10"/>
      <c r="HB324" s="10"/>
      <c r="HC324" s="10"/>
      <c r="HD324" s="10"/>
      <c r="HE324" s="10"/>
      <c r="HF324" s="10"/>
      <c r="HG324" s="10"/>
      <c r="HH324" s="10"/>
      <c r="HI324" s="10"/>
      <c r="HJ324" s="10"/>
      <c r="HK324" s="10"/>
      <c r="HL324" s="10"/>
      <c r="HM324" s="10"/>
      <c r="HN324" s="10"/>
      <c r="HO324" s="10"/>
      <c r="HP324" s="10"/>
      <c r="HQ324" s="10"/>
      <c r="HR324" s="10"/>
      <c r="HS324" s="10"/>
      <c r="HT324" s="10"/>
      <c r="HU324" s="10"/>
      <c r="HV324" s="10"/>
      <c r="HW324" s="10"/>
      <c r="HX324" s="10"/>
      <c r="HY324" s="10"/>
      <c r="HZ324" s="10"/>
      <c r="IA324" s="10"/>
      <c r="IB324" s="10"/>
      <c r="IC324" s="10"/>
      <c r="ID324" s="10"/>
      <c r="IE324" s="10"/>
      <c r="IF324" s="10"/>
      <c r="IG324" s="10"/>
      <c r="IH324" s="10"/>
      <c r="II324" s="10"/>
      <c r="IJ324" s="10"/>
      <c r="IK324" s="10"/>
      <c r="IL324" s="10"/>
      <c r="IM324" s="10"/>
      <c r="IN324" s="10"/>
      <c r="IO324" s="10"/>
      <c r="IP324" s="10"/>
      <c r="IQ324" s="10"/>
      <c r="IR324" s="10"/>
      <c r="IS324" s="10"/>
      <c r="IT324" s="10"/>
      <c r="IU324" s="10"/>
      <c r="IV324" s="10"/>
    </row>
    <row r="325" spans="1:256" ht="15">
      <c r="A325" s="6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  <c r="FY325" s="10"/>
      <c r="FZ325" s="10"/>
      <c r="GA325" s="10"/>
      <c r="GB325" s="10"/>
      <c r="GC325" s="10"/>
      <c r="GD325" s="10"/>
      <c r="GE325" s="10"/>
      <c r="GF325" s="10"/>
      <c r="GG325" s="10"/>
      <c r="GH325" s="10"/>
      <c r="GI325" s="10"/>
      <c r="GJ325" s="10"/>
      <c r="GK325" s="10"/>
      <c r="GL325" s="10"/>
      <c r="GM325" s="10"/>
      <c r="GN325" s="10"/>
      <c r="GO325" s="10"/>
      <c r="GP325" s="10"/>
      <c r="GQ325" s="10"/>
      <c r="GR325" s="10"/>
      <c r="GS325" s="10"/>
      <c r="GT325" s="10"/>
      <c r="GU325" s="10"/>
      <c r="GV325" s="10"/>
      <c r="GW325" s="10"/>
      <c r="GX325" s="10"/>
      <c r="GY325" s="10"/>
      <c r="GZ325" s="10"/>
      <c r="HA325" s="10"/>
      <c r="HB325" s="10"/>
      <c r="HC325" s="10"/>
      <c r="HD325" s="10"/>
      <c r="HE325" s="10"/>
      <c r="HF325" s="10"/>
      <c r="HG325" s="10"/>
      <c r="HH325" s="10"/>
      <c r="HI325" s="10"/>
      <c r="HJ325" s="10"/>
      <c r="HK325" s="10"/>
      <c r="HL325" s="10"/>
      <c r="HM325" s="10"/>
      <c r="HN325" s="10"/>
      <c r="HO325" s="10"/>
      <c r="HP325" s="10"/>
      <c r="HQ325" s="10"/>
      <c r="HR325" s="10"/>
      <c r="HS325" s="10"/>
      <c r="HT325" s="10"/>
      <c r="HU325" s="10"/>
      <c r="HV325" s="10"/>
      <c r="HW325" s="10"/>
      <c r="HX325" s="10"/>
      <c r="HY325" s="10"/>
      <c r="HZ325" s="10"/>
      <c r="IA325" s="10"/>
      <c r="IB325" s="10"/>
      <c r="IC325" s="10"/>
      <c r="ID325" s="10"/>
      <c r="IE325" s="10"/>
      <c r="IF325" s="10"/>
      <c r="IG325" s="10"/>
      <c r="IH325" s="10"/>
      <c r="II325" s="10"/>
      <c r="IJ325" s="10"/>
      <c r="IK325" s="10"/>
      <c r="IL325" s="10"/>
      <c r="IM325" s="10"/>
      <c r="IN325" s="10"/>
      <c r="IO325" s="10"/>
      <c r="IP325" s="10"/>
      <c r="IQ325" s="10"/>
      <c r="IR325" s="10"/>
      <c r="IS325" s="10"/>
      <c r="IT325" s="10"/>
      <c r="IU325" s="10"/>
      <c r="IV325" s="10"/>
    </row>
    <row r="326" spans="1:256" ht="15">
      <c r="A326" s="6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  <c r="FY326" s="10"/>
      <c r="FZ326" s="10"/>
      <c r="GA326" s="10"/>
      <c r="GB326" s="10"/>
      <c r="GC326" s="10"/>
      <c r="GD326" s="10"/>
      <c r="GE326" s="10"/>
      <c r="GF326" s="10"/>
      <c r="GG326" s="10"/>
      <c r="GH326" s="10"/>
      <c r="GI326" s="10"/>
      <c r="GJ326" s="10"/>
      <c r="GK326" s="10"/>
      <c r="GL326" s="10"/>
      <c r="GM326" s="10"/>
      <c r="GN326" s="10"/>
      <c r="GO326" s="10"/>
      <c r="GP326" s="10"/>
      <c r="GQ326" s="10"/>
      <c r="GR326" s="10"/>
      <c r="GS326" s="10"/>
      <c r="GT326" s="10"/>
      <c r="GU326" s="10"/>
      <c r="GV326" s="10"/>
      <c r="GW326" s="10"/>
      <c r="GX326" s="10"/>
      <c r="GY326" s="10"/>
      <c r="GZ326" s="10"/>
      <c r="HA326" s="10"/>
      <c r="HB326" s="10"/>
      <c r="HC326" s="10"/>
      <c r="HD326" s="10"/>
      <c r="HE326" s="10"/>
      <c r="HF326" s="10"/>
      <c r="HG326" s="10"/>
      <c r="HH326" s="10"/>
      <c r="HI326" s="10"/>
      <c r="HJ326" s="10"/>
      <c r="HK326" s="10"/>
      <c r="HL326" s="10"/>
      <c r="HM326" s="10"/>
      <c r="HN326" s="10"/>
      <c r="HO326" s="10"/>
      <c r="HP326" s="10"/>
      <c r="HQ326" s="10"/>
      <c r="HR326" s="10"/>
      <c r="HS326" s="10"/>
      <c r="HT326" s="10"/>
      <c r="HU326" s="10"/>
      <c r="HV326" s="10"/>
      <c r="HW326" s="10"/>
      <c r="HX326" s="10"/>
      <c r="HY326" s="10"/>
      <c r="HZ326" s="10"/>
      <c r="IA326" s="10"/>
      <c r="IB326" s="10"/>
      <c r="IC326" s="10"/>
      <c r="ID326" s="10"/>
      <c r="IE326" s="10"/>
      <c r="IF326" s="10"/>
      <c r="IG326" s="10"/>
      <c r="IH326" s="10"/>
      <c r="II326" s="10"/>
      <c r="IJ326" s="10"/>
      <c r="IK326" s="10"/>
      <c r="IL326" s="10"/>
      <c r="IM326" s="10"/>
      <c r="IN326" s="10"/>
      <c r="IO326" s="10"/>
      <c r="IP326" s="10"/>
      <c r="IQ326" s="10"/>
      <c r="IR326" s="10"/>
      <c r="IS326" s="10"/>
      <c r="IT326" s="10"/>
      <c r="IU326" s="10"/>
      <c r="IV326" s="10"/>
    </row>
    <row r="327" spans="1:256" ht="15">
      <c r="A327" s="6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  <c r="FY327" s="10"/>
      <c r="FZ327" s="10"/>
      <c r="GA327" s="10"/>
      <c r="GB327" s="10"/>
      <c r="GC327" s="10"/>
      <c r="GD327" s="10"/>
      <c r="GE327" s="10"/>
      <c r="GF327" s="10"/>
      <c r="GG327" s="10"/>
      <c r="GH327" s="10"/>
      <c r="GI327" s="10"/>
      <c r="GJ327" s="10"/>
      <c r="GK327" s="10"/>
      <c r="GL327" s="10"/>
      <c r="GM327" s="10"/>
      <c r="GN327" s="10"/>
      <c r="GO327" s="10"/>
      <c r="GP327" s="10"/>
      <c r="GQ327" s="10"/>
      <c r="GR327" s="10"/>
      <c r="GS327" s="10"/>
      <c r="GT327" s="10"/>
      <c r="GU327" s="10"/>
      <c r="GV327" s="10"/>
      <c r="GW327" s="10"/>
      <c r="GX327" s="10"/>
      <c r="GY327" s="10"/>
      <c r="GZ327" s="10"/>
      <c r="HA327" s="10"/>
      <c r="HB327" s="10"/>
      <c r="HC327" s="10"/>
      <c r="HD327" s="10"/>
      <c r="HE327" s="10"/>
      <c r="HF327" s="10"/>
      <c r="HG327" s="10"/>
      <c r="HH327" s="10"/>
      <c r="HI327" s="10"/>
      <c r="HJ327" s="10"/>
      <c r="HK327" s="10"/>
      <c r="HL327" s="10"/>
      <c r="HM327" s="10"/>
      <c r="HN327" s="10"/>
      <c r="HO327" s="10"/>
      <c r="HP327" s="10"/>
      <c r="HQ327" s="10"/>
      <c r="HR327" s="10"/>
      <c r="HS327" s="10"/>
      <c r="HT327" s="10"/>
      <c r="HU327" s="10"/>
      <c r="HV327" s="10"/>
      <c r="HW327" s="10"/>
      <c r="HX327" s="10"/>
      <c r="HY327" s="10"/>
      <c r="HZ327" s="10"/>
      <c r="IA327" s="10"/>
      <c r="IB327" s="10"/>
      <c r="IC327" s="10"/>
      <c r="ID327" s="10"/>
      <c r="IE327" s="10"/>
      <c r="IF327" s="10"/>
      <c r="IG327" s="10"/>
      <c r="IH327" s="10"/>
      <c r="II327" s="10"/>
      <c r="IJ327" s="10"/>
      <c r="IK327" s="10"/>
      <c r="IL327" s="10"/>
      <c r="IM327" s="10"/>
      <c r="IN327" s="10"/>
      <c r="IO327" s="10"/>
      <c r="IP327" s="10"/>
      <c r="IQ327" s="10"/>
      <c r="IR327" s="10"/>
      <c r="IS327" s="10"/>
      <c r="IT327" s="10"/>
      <c r="IU327" s="10"/>
      <c r="IV327" s="10"/>
    </row>
    <row r="328" spans="1:256" ht="15">
      <c r="A328" s="6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  <c r="FY328" s="10"/>
      <c r="FZ328" s="10"/>
      <c r="GA328" s="10"/>
      <c r="GB328" s="10"/>
      <c r="GC328" s="10"/>
      <c r="GD328" s="10"/>
      <c r="GE328" s="10"/>
      <c r="GF328" s="10"/>
      <c r="GG328" s="10"/>
      <c r="GH328" s="10"/>
      <c r="GI328" s="10"/>
      <c r="GJ328" s="10"/>
      <c r="GK328" s="10"/>
      <c r="GL328" s="10"/>
      <c r="GM328" s="10"/>
      <c r="GN328" s="10"/>
      <c r="GO328" s="10"/>
      <c r="GP328" s="10"/>
      <c r="GQ328" s="10"/>
      <c r="GR328" s="10"/>
      <c r="GS328" s="10"/>
      <c r="GT328" s="10"/>
      <c r="GU328" s="10"/>
      <c r="GV328" s="10"/>
      <c r="GW328" s="10"/>
      <c r="GX328" s="10"/>
      <c r="GY328" s="10"/>
      <c r="GZ328" s="10"/>
      <c r="HA328" s="10"/>
      <c r="HB328" s="10"/>
      <c r="HC328" s="10"/>
      <c r="HD328" s="10"/>
      <c r="HE328" s="10"/>
      <c r="HF328" s="10"/>
      <c r="HG328" s="10"/>
      <c r="HH328" s="10"/>
      <c r="HI328" s="10"/>
      <c r="HJ328" s="10"/>
      <c r="HK328" s="10"/>
      <c r="HL328" s="10"/>
      <c r="HM328" s="10"/>
      <c r="HN328" s="10"/>
      <c r="HO328" s="10"/>
      <c r="HP328" s="10"/>
      <c r="HQ328" s="10"/>
      <c r="HR328" s="10"/>
      <c r="HS328" s="10"/>
      <c r="HT328" s="10"/>
      <c r="HU328" s="10"/>
      <c r="HV328" s="10"/>
      <c r="HW328" s="10"/>
      <c r="HX328" s="10"/>
      <c r="HY328" s="10"/>
      <c r="HZ328" s="10"/>
      <c r="IA328" s="10"/>
      <c r="IB328" s="10"/>
      <c r="IC328" s="10"/>
      <c r="ID328" s="10"/>
      <c r="IE328" s="10"/>
      <c r="IF328" s="10"/>
      <c r="IG328" s="10"/>
      <c r="IH328" s="10"/>
      <c r="II328" s="10"/>
      <c r="IJ328" s="10"/>
      <c r="IK328" s="10"/>
      <c r="IL328" s="10"/>
      <c r="IM328" s="10"/>
      <c r="IN328" s="10"/>
      <c r="IO328" s="10"/>
      <c r="IP328" s="10"/>
      <c r="IQ328" s="10"/>
      <c r="IR328" s="10"/>
      <c r="IS328" s="10"/>
      <c r="IT328" s="10"/>
      <c r="IU328" s="10"/>
      <c r="IV328" s="10"/>
    </row>
    <row r="329" spans="1:256" ht="15">
      <c r="A329" s="6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  <c r="FY329" s="10"/>
      <c r="FZ329" s="10"/>
      <c r="GA329" s="10"/>
      <c r="GB329" s="10"/>
      <c r="GC329" s="10"/>
      <c r="GD329" s="10"/>
      <c r="GE329" s="10"/>
      <c r="GF329" s="10"/>
      <c r="GG329" s="10"/>
      <c r="GH329" s="10"/>
      <c r="GI329" s="10"/>
      <c r="GJ329" s="10"/>
      <c r="GK329" s="10"/>
      <c r="GL329" s="10"/>
      <c r="GM329" s="10"/>
      <c r="GN329" s="10"/>
      <c r="GO329" s="10"/>
      <c r="GP329" s="10"/>
      <c r="GQ329" s="10"/>
      <c r="GR329" s="10"/>
      <c r="GS329" s="10"/>
      <c r="GT329" s="10"/>
      <c r="GU329" s="10"/>
      <c r="GV329" s="10"/>
      <c r="GW329" s="10"/>
      <c r="GX329" s="10"/>
      <c r="GY329" s="10"/>
      <c r="GZ329" s="10"/>
      <c r="HA329" s="10"/>
      <c r="HB329" s="10"/>
      <c r="HC329" s="10"/>
      <c r="HD329" s="10"/>
      <c r="HE329" s="10"/>
      <c r="HF329" s="10"/>
      <c r="HG329" s="10"/>
      <c r="HH329" s="10"/>
      <c r="HI329" s="10"/>
      <c r="HJ329" s="10"/>
      <c r="HK329" s="10"/>
      <c r="HL329" s="10"/>
      <c r="HM329" s="10"/>
      <c r="HN329" s="10"/>
      <c r="HO329" s="10"/>
      <c r="HP329" s="10"/>
      <c r="HQ329" s="10"/>
      <c r="HR329" s="10"/>
      <c r="HS329" s="10"/>
      <c r="HT329" s="10"/>
      <c r="HU329" s="10"/>
      <c r="HV329" s="10"/>
      <c r="HW329" s="10"/>
      <c r="HX329" s="10"/>
      <c r="HY329" s="10"/>
      <c r="HZ329" s="10"/>
      <c r="IA329" s="10"/>
      <c r="IB329" s="10"/>
      <c r="IC329" s="10"/>
      <c r="ID329" s="10"/>
      <c r="IE329" s="10"/>
      <c r="IF329" s="10"/>
      <c r="IG329" s="10"/>
      <c r="IH329" s="10"/>
      <c r="II329" s="10"/>
      <c r="IJ329" s="10"/>
      <c r="IK329" s="10"/>
      <c r="IL329" s="10"/>
      <c r="IM329" s="10"/>
      <c r="IN329" s="10"/>
      <c r="IO329" s="10"/>
      <c r="IP329" s="10"/>
      <c r="IQ329" s="10"/>
      <c r="IR329" s="10"/>
      <c r="IS329" s="10"/>
      <c r="IT329" s="10"/>
      <c r="IU329" s="10"/>
      <c r="IV329" s="10"/>
    </row>
    <row r="330" spans="1:256" ht="15">
      <c r="A330" s="6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  <c r="FY330" s="10"/>
      <c r="FZ330" s="10"/>
      <c r="GA330" s="10"/>
      <c r="GB330" s="10"/>
      <c r="GC330" s="10"/>
      <c r="GD330" s="10"/>
      <c r="GE330" s="10"/>
      <c r="GF330" s="10"/>
      <c r="GG330" s="10"/>
      <c r="GH330" s="10"/>
      <c r="GI330" s="10"/>
      <c r="GJ330" s="10"/>
      <c r="GK330" s="10"/>
      <c r="GL330" s="10"/>
      <c r="GM330" s="10"/>
      <c r="GN330" s="10"/>
      <c r="GO330" s="10"/>
      <c r="GP330" s="10"/>
      <c r="GQ330" s="10"/>
      <c r="GR330" s="10"/>
      <c r="GS330" s="10"/>
      <c r="GT330" s="10"/>
      <c r="GU330" s="10"/>
      <c r="GV330" s="10"/>
      <c r="GW330" s="10"/>
      <c r="GX330" s="10"/>
      <c r="GY330" s="10"/>
      <c r="GZ330" s="10"/>
      <c r="HA330" s="10"/>
      <c r="HB330" s="10"/>
      <c r="HC330" s="10"/>
      <c r="HD330" s="10"/>
      <c r="HE330" s="10"/>
      <c r="HF330" s="10"/>
      <c r="HG330" s="10"/>
      <c r="HH330" s="10"/>
      <c r="HI330" s="10"/>
      <c r="HJ330" s="10"/>
      <c r="HK330" s="10"/>
      <c r="HL330" s="10"/>
      <c r="HM330" s="10"/>
      <c r="HN330" s="10"/>
      <c r="HO330" s="10"/>
      <c r="HP330" s="10"/>
      <c r="HQ330" s="10"/>
      <c r="HR330" s="10"/>
      <c r="HS330" s="10"/>
      <c r="HT330" s="10"/>
      <c r="HU330" s="10"/>
      <c r="HV330" s="10"/>
      <c r="HW330" s="10"/>
      <c r="HX330" s="10"/>
      <c r="HY330" s="10"/>
      <c r="HZ330" s="10"/>
      <c r="IA330" s="10"/>
      <c r="IB330" s="10"/>
      <c r="IC330" s="10"/>
      <c r="ID330" s="10"/>
      <c r="IE330" s="10"/>
      <c r="IF330" s="10"/>
      <c r="IG330" s="10"/>
      <c r="IH330" s="10"/>
      <c r="II330" s="10"/>
      <c r="IJ330" s="10"/>
      <c r="IK330" s="10"/>
      <c r="IL330" s="10"/>
      <c r="IM330" s="10"/>
      <c r="IN330" s="10"/>
      <c r="IO330" s="10"/>
      <c r="IP330" s="10"/>
      <c r="IQ330" s="10"/>
      <c r="IR330" s="10"/>
      <c r="IS330" s="10"/>
      <c r="IT330" s="10"/>
      <c r="IU330" s="10"/>
      <c r="IV330" s="10"/>
    </row>
    <row r="331" spans="1:256" ht="15">
      <c r="A331" s="6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  <c r="FY331" s="10"/>
      <c r="FZ331" s="10"/>
      <c r="GA331" s="10"/>
      <c r="GB331" s="10"/>
      <c r="GC331" s="10"/>
      <c r="GD331" s="10"/>
      <c r="GE331" s="10"/>
      <c r="GF331" s="10"/>
      <c r="GG331" s="10"/>
      <c r="GH331" s="10"/>
      <c r="GI331" s="10"/>
      <c r="GJ331" s="10"/>
      <c r="GK331" s="10"/>
      <c r="GL331" s="10"/>
      <c r="GM331" s="10"/>
      <c r="GN331" s="10"/>
      <c r="GO331" s="10"/>
      <c r="GP331" s="10"/>
      <c r="GQ331" s="10"/>
      <c r="GR331" s="10"/>
      <c r="GS331" s="10"/>
      <c r="GT331" s="10"/>
      <c r="GU331" s="10"/>
      <c r="GV331" s="10"/>
      <c r="GW331" s="10"/>
      <c r="GX331" s="10"/>
      <c r="GY331" s="10"/>
      <c r="GZ331" s="10"/>
      <c r="HA331" s="10"/>
      <c r="HB331" s="10"/>
      <c r="HC331" s="10"/>
      <c r="HD331" s="10"/>
      <c r="HE331" s="10"/>
      <c r="HF331" s="10"/>
      <c r="HG331" s="10"/>
      <c r="HH331" s="10"/>
      <c r="HI331" s="10"/>
      <c r="HJ331" s="10"/>
      <c r="HK331" s="10"/>
      <c r="HL331" s="10"/>
      <c r="HM331" s="10"/>
      <c r="HN331" s="10"/>
      <c r="HO331" s="10"/>
      <c r="HP331" s="10"/>
      <c r="HQ331" s="10"/>
      <c r="HR331" s="10"/>
      <c r="HS331" s="10"/>
      <c r="HT331" s="10"/>
      <c r="HU331" s="10"/>
      <c r="HV331" s="10"/>
      <c r="HW331" s="10"/>
      <c r="HX331" s="10"/>
      <c r="HY331" s="10"/>
      <c r="HZ331" s="10"/>
      <c r="IA331" s="10"/>
      <c r="IB331" s="10"/>
      <c r="IC331" s="10"/>
      <c r="ID331" s="10"/>
      <c r="IE331" s="10"/>
      <c r="IF331" s="10"/>
      <c r="IG331" s="10"/>
      <c r="IH331" s="10"/>
      <c r="II331" s="10"/>
      <c r="IJ331" s="10"/>
      <c r="IK331" s="10"/>
      <c r="IL331" s="10"/>
      <c r="IM331" s="10"/>
      <c r="IN331" s="10"/>
      <c r="IO331" s="10"/>
      <c r="IP331" s="10"/>
      <c r="IQ331" s="10"/>
      <c r="IR331" s="10"/>
      <c r="IS331" s="10"/>
      <c r="IT331" s="10"/>
      <c r="IU331" s="10"/>
      <c r="IV331" s="10"/>
    </row>
    <row r="332" spans="1:256" ht="15">
      <c r="A332" s="6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  <c r="FY332" s="10"/>
      <c r="FZ332" s="10"/>
      <c r="GA332" s="10"/>
      <c r="GB332" s="10"/>
      <c r="GC332" s="10"/>
      <c r="GD332" s="10"/>
      <c r="GE332" s="10"/>
      <c r="GF332" s="10"/>
      <c r="GG332" s="10"/>
      <c r="GH332" s="10"/>
      <c r="GI332" s="10"/>
      <c r="GJ332" s="10"/>
      <c r="GK332" s="10"/>
      <c r="GL332" s="10"/>
      <c r="GM332" s="10"/>
      <c r="GN332" s="10"/>
      <c r="GO332" s="10"/>
      <c r="GP332" s="10"/>
      <c r="GQ332" s="10"/>
      <c r="GR332" s="10"/>
      <c r="GS332" s="10"/>
      <c r="GT332" s="10"/>
      <c r="GU332" s="10"/>
      <c r="GV332" s="10"/>
      <c r="GW332" s="10"/>
      <c r="GX332" s="10"/>
      <c r="GY332" s="10"/>
      <c r="GZ332" s="10"/>
      <c r="HA332" s="10"/>
      <c r="HB332" s="10"/>
      <c r="HC332" s="10"/>
      <c r="HD332" s="10"/>
      <c r="HE332" s="10"/>
      <c r="HF332" s="10"/>
      <c r="HG332" s="10"/>
      <c r="HH332" s="10"/>
      <c r="HI332" s="10"/>
      <c r="HJ332" s="10"/>
      <c r="HK332" s="10"/>
      <c r="HL332" s="10"/>
      <c r="HM332" s="10"/>
      <c r="HN332" s="10"/>
      <c r="HO332" s="10"/>
      <c r="HP332" s="10"/>
      <c r="HQ332" s="10"/>
      <c r="HR332" s="10"/>
      <c r="HS332" s="10"/>
      <c r="HT332" s="10"/>
      <c r="HU332" s="10"/>
      <c r="HV332" s="10"/>
      <c r="HW332" s="10"/>
      <c r="HX332" s="10"/>
      <c r="HY332" s="10"/>
      <c r="HZ332" s="10"/>
      <c r="IA332" s="10"/>
      <c r="IB332" s="10"/>
      <c r="IC332" s="10"/>
      <c r="ID332" s="10"/>
      <c r="IE332" s="10"/>
      <c r="IF332" s="10"/>
      <c r="IG332" s="10"/>
      <c r="IH332" s="10"/>
      <c r="II332" s="10"/>
      <c r="IJ332" s="10"/>
      <c r="IK332" s="10"/>
      <c r="IL332" s="10"/>
      <c r="IM332" s="10"/>
      <c r="IN332" s="10"/>
      <c r="IO332" s="10"/>
      <c r="IP332" s="10"/>
      <c r="IQ332" s="10"/>
      <c r="IR332" s="10"/>
      <c r="IS332" s="10"/>
      <c r="IT332" s="10"/>
      <c r="IU332" s="10"/>
      <c r="IV332" s="10"/>
    </row>
    <row r="333" spans="1:256" ht="15">
      <c r="A333" s="6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  <c r="FY333" s="10"/>
      <c r="FZ333" s="10"/>
      <c r="GA333" s="10"/>
      <c r="GB333" s="10"/>
      <c r="GC333" s="10"/>
      <c r="GD333" s="10"/>
      <c r="GE333" s="10"/>
      <c r="GF333" s="10"/>
      <c r="GG333" s="10"/>
      <c r="GH333" s="10"/>
      <c r="GI333" s="10"/>
      <c r="GJ333" s="10"/>
      <c r="GK333" s="10"/>
      <c r="GL333" s="10"/>
      <c r="GM333" s="10"/>
      <c r="GN333" s="10"/>
      <c r="GO333" s="10"/>
      <c r="GP333" s="10"/>
      <c r="GQ333" s="10"/>
      <c r="GR333" s="10"/>
      <c r="GS333" s="10"/>
      <c r="GT333" s="10"/>
      <c r="GU333" s="10"/>
      <c r="GV333" s="10"/>
      <c r="GW333" s="10"/>
      <c r="GX333" s="10"/>
      <c r="GY333" s="10"/>
      <c r="GZ333" s="10"/>
      <c r="HA333" s="10"/>
      <c r="HB333" s="10"/>
      <c r="HC333" s="10"/>
      <c r="HD333" s="10"/>
      <c r="HE333" s="10"/>
      <c r="HF333" s="10"/>
      <c r="HG333" s="10"/>
      <c r="HH333" s="10"/>
      <c r="HI333" s="10"/>
      <c r="HJ333" s="10"/>
      <c r="HK333" s="10"/>
      <c r="HL333" s="10"/>
      <c r="HM333" s="10"/>
      <c r="HN333" s="10"/>
      <c r="HO333" s="10"/>
      <c r="HP333" s="10"/>
      <c r="HQ333" s="10"/>
      <c r="HR333" s="10"/>
      <c r="HS333" s="10"/>
      <c r="HT333" s="10"/>
      <c r="HU333" s="10"/>
      <c r="HV333" s="10"/>
      <c r="HW333" s="10"/>
      <c r="HX333" s="10"/>
      <c r="HY333" s="10"/>
      <c r="HZ333" s="10"/>
      <c r="IA333" s="10"/>
      <c r="IB333" s="10"/>
      <c r="IC333" s="10"/>
      <c r="ID333" s="10"/>
      <c r="IE333" s="10"/>
      <c r="IF333" s="10"/>
      <c r="IG333" s="10"/>
      <c r="IH333" s="10"/>
      <c r="II333" s="10"/>
      <c r="IJ333" s="10"/>
      <c r="IK333" s="10"/>
      <c r="IL333" s="10"/>
      <c r="IM333" s="10"/>
      <c r="IN333" s="10"/>
      <c r="IO333" s="10"/>
      <c r="IP333" s="10"/>
      <c r="IQ333" s="10"/>
      <c r="IR333" s="10"/>
      <c r="IS333" s="10"/>
      <c r="IT333" s="10"/>
      <c r="IU333" s="10"/>
      <c r="IV333" s="10"/>
    </row>
    <row r="334" spans="1:256" ht="15">
      <c r="A334" s="6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  <c r="FY334" s="10"/>
      <c r="FZ334" s="10"/>
      <c r="GA334" s="10"/>
      <c r="GB334" s="10"/>
      <c r="GC334" s="10"/>
      <c r="GD334" s="10"/>
      <c r="GE334" s="10"/>
      <c r="GF334" s="10"/>
      <c r="GG334" s="10"/>
      <c r="GH334" s="10"/>
      <c r="GI334" s="10"/>
      <c r="GJ334" s="10"/>
      <c r="GK334" s="10"/>
      <c r="GL334" s="10"/>
      <c r="GM334" s="10"/>
      <c r="GN334" s="10"/>
      <c r="GO334" s="10"/>
      <c r="GP334" s="10"/>
      <c r="GQ334" s="10"/>
      <c r="GR334" s="10"/>
      <c r="GS334" s="10"/>
      <c r="GT334" s="10"/>
      <c r="GU334" s="10"/>
      <c r="GV334" s="10"/>
      <c r="GW334" s="10"/>
      <c r="GX334" s="10"/>
      <c r="GY334" s="10"/>
      <c r="GZ334" s="10"/>
      <c r="HA334" s="10"/>
      <c r="HB334" s="10"/>
      <c r="HC334" s="10"/>
      <c r="HD334" s="10"/>
      <c r="HE334" s="10"/>
      <c r="HF334" s="10"/>
      <c r="HG334" s="10"/>
      <c r="HH334" s="10"/>
      <c r="HI334" s="10"/>
      <c r="HJ334" s="10"/>
      <c r="HK334" s="10"/>
      <c r="HL334" s="10"/>
      <c r="HM334" s="10"/>
      <c r="HN334" s="10"/>
      <c r="HO334" s="10"/>
      <c r="HP334" s="10"/>
      <c r="HQ334" s="10"/>
      <c r="HR334" s="10"/>
      <c r="HS334" s="10"/>
      <c r="HT334" s="10"/>
      <c r="HU334" s="10"/>
      <c r="HV334" s="10"/>
      <c r="HW334" s="10"/>
      <c r="HX334" s="10"/>
      <c r="HY334" s="10"/>
      <c r="HZ334" s="10"/>
      <c r="IA334" s="10"/>
      <c r="IB334" s="10"/>
      <c r="IC334" s="10"/>
      <c r="ID334" s="10"/>
      <c r="IE334" s="10"/>
      <c r="IF334" s="10"/>
      <c r="IG334" s="10"/>
      <c r="IH334" s="10"/>
      <c r="II334" s="10"/>
      <c r="IJ334" s="10"/>
      <c r="IK334" s="10"/>
      <c r="IL334" s="10"/>
      <c r="IM334" s="10"/>
      <c r="IN334" s="10"/>
      <c r="IO334" s="10"/>
      <c r="IP334" s="10"/>
      <c r="IQ334" s="10"/>
      <c r="IR334" s="10"/>
      <c r="IS334" s="10"/>
      <c r="IT334" s="10"/>
      <c r="IU334" s="10"/>
      <c r="IV334" s="10"/>
    </row>
    <row r="335" spans="1:256" ht="15">
      <c r="A335" s="6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  <c r="FY335" s="10"/>
      <c r="FZ335" s="10"/>
      <c r="GA335" s="10"/>
      <c r="GB335" s="10"/>
      <c r="GC335" s="10"/>
      <c r="GD335" s="10"/>
      <c r="GE335" s="10"/>
      <c r="GF335" s="10"/>
      <c r="GG335" s="10"/>
      <c r="GH335" s="10"/>
      <c r="GI335" s="10"/>
      <c r="GJ335" s="10"/>
      <c r="GK335" s="10"/>
      <c r="GL335" s="10"/>
      <c r="GM335" s="10"/>
      <c r="GN335" s="10"/>
      <c r="GO335" s="10"/>
      <c r="GP335" s="10"/>
      <c r="GQ335" s="10"/>
      <c r="GR335" s="10"/>
      <c r="GS335" s="10"/>
      <c r="GT335" s="10"/>
      <c r="GU335" s="10"/>
      <c r="GV335" s="10"/>
      <c r="GW335" s="10"/>
      <c r="GX335" s="10"/>
      <c r="GY335" s="10"/>
      <c r="GZ335" s="10"/>
      <c r="HA335" s="10"/>
      <c r="HB335" s="10"/>
      <c r="HC335" s="10"/>
      <c r="HD335" s="10"/>
      <c r="HE335" s="10"/>
      <c r="HF335" s="10"/>
      <c r="HG335" s="10"/>
      <c r="HH335" s="10"/>
      <c r="HI335" s="10"/>
      <c r="HJ335" s="10"/>
      <c r="HK335" s="10"/>
      <c r="HL335" s="10"/>
      <c r="HM335" s="10"/>
      <c r="HN335" s="10"/>
      <c r="HO335" s="10"/>
      <c r="HP335" s="10"/>
      <c r="HQ335" s="10"/>
      <c r="HR335" s="10"/>
      <c r="HS335" s="10"/>
      <c r="HT335" s="10"/>
      <c r="HU335" s="10"/>
      <c r="HV335" s="10"/>
      <c r="HW335" s="10"/>
      <c r="HX335" s="10"/>
      <c r="HY335" s="10"/>
      <c r="HZ335" s="10"/>
      <c r="IA335" s="10"/>
      <c r="IB335" s="10"/>
      <c r="IC335" s="10"/>
      <c r="ID335" s="10"/>
      <c r="IE335" s="10"/>
      <c r="IF335" s="10"/>
      <c r="IG335" s="10"/>
      <c r="IH335" s="10"/>
      <c r="II335" s="10"/>
      <c r="IJ335" s="10"/>
      <c r="IK335" s="10"/>
      <c r="IL335" s="10"/>
      <c r="IM335" s="10"/>
      <c r="IN335" s="10"/>
      <c r="IO335" s="10"/>
      <c r="IP335" s="10"/>
      <c r="IQ335" s="10"/>
      <c r="IR335" s="10"/>
      <c r="IS335" s="10"/>
      <c r="IT335" s="10"/>
      <c r="IU335" s="10"/>
      <c r="IV335" s="10"/>
    </row>
    <row r="336" spans="1:256" ht="15">
      <c r="A336" s="6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  <c r="FY336" s="10"/>
      <c r="FZ336" s="10"/>
      <c r="GA336" s="10"/>
      <c r="GB336" s="10"/>
      <c r="GC336" s="10"/>
      <c r="GD336" s="10"/>
      <c r="GE336" s="10"/>
      <c r="GF336" s="10"/>
      <c r="GG336" s="10"/>
      <c r="GH336" s="10"/>
      <c r="GI336" s="10"/>
      <c r="GJ336" s="10"/>
      <c r="GK336" s="10"/>
      <c r="GL336" s="10"/>
      <c r="GM336" s="10"/>
      <c r="GN336" s="10"/>
      <c r="GO336" s="10"/>
      <c r="GP336" s="10"/>
      <c r="GQ336" s="10"/>
      <c r="GR336" s="10"/>
      <c r="GS336" s="10"/>
      <c r="GT336" s="10"/>
      <c r="GU336" s="10"/>
      <c r="GV336" s="10"/>
      <c r="GW336" s="10"/>
      <c r="GX336" s="10"/>
      <c r="GY336" s="10"/>
      <c r="GZ336" s="10"/>
      <c r="HA336" s="10"/>
      <c r="HB336" s="10"/>
      <c r="HC336" s="10"/>
      <c r="HD336" s="10"/>
      <c r="HE336" s="10"/>
      <c r="HF336" s="10"/>
      <c r="HG336" s="10"/>
      <c r="HH336" s="10"/>
      <c r="HI336" s="10"/>
      <c r="HJ336" s="10"/>
      <c r="HK336" s="10"/>
      <c r="HL336" s="10"/>
      <c r="HM336" s="10"/>
      <c r="HN336" s="10"/>
      <c r="HO336" s="10"/>
      <c r="HP336" s="10"/>
      <c r="HQ336" s="10"/>
      <c r="HR336" s="10"/>
      <c r="HS336" s="10"/>
      <c r="HT336" s="10"/>
      <c r="HU336" s="10"/>
      <c r="HV336" s="10"/>
      <c r="HW336" s="10"/>
      <c r="HX336" s="10"/>
      <c r="HY336" s="10"/>
      <c r="HZ336" s="10"/>
      <c r="IA336" s="10"/>
      <c r="IB336" s="10"/>
      <c r="IC336" s="10"/>
      <c r="ID336" s="10"/>
      <c r="IE336" s="10"/>
      <c r="IF336" s="10"/>
      <c r="IG336" s="10"/>
      <c r="IH336" s="10"/>
      <c r="II336" s="10"/>
      <c r="IJ336" s="10"/>
      <c r="IK336" s="10"/>
      <c r="IL336" s="10"/>
      <c r="IM336" s="10"/>
      <c r="IN336" s="10"/>
      <c r="IO336" s="10"/>
      <c r="IP336" s="10"/>
      <c r="IQ336" s="10"/>
      <c r="IR336" s="10"/>
      <c r="IS336" s="10"/>
      <c r="IT336" s="10"/>
      <c r="IU336" s="10"/>
      <c r="IV336" s="10"/>
    </row>
    <row r="337" spans="1:256" ht="15">
      <c r="A337" s="6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  <c r="FY337" s="10"/>
      <c r="FZ337" s="10"/>
      <c r="GA337" s="10"/>
      <c r="GB337" s="10"/>
      <c r="GC337" s="10"/>
      <c r="GD337" s="10"/>
      <c r="GE337" s="10"/>
      <c r="GF337" s="10"/>
      <c r="GG337" s="10"/>
      <c r="GH337" s="10"/>
      <c r="GI337" s="10"/>
      <c r="GJ337" s="10"/>
      <c r="GK337" s="10"/>
      <c r="GL337" s="10"/>
      <c r="GM337" s="10"/>
      <c r="GN337" s="10"/>
      <c r="GO337" s="10"/>
      <c r="GP337" s="10"/>
      <c r="GQ337" s="10"/>
      <c r="GR337" s="10"/>
      <c r="GS337" s="10"/>
      <c r="GT337" s="10"/>
      <c r="GU337" s="10"/>
      <c r="GV337" s="10"/>
      <c r="GW337" s="10"/>
      <c r="GX337" s="10"/>
      <c r="GY337" s="10"/>
      <c r="GZ337" s="10"/>
      <c r="HA337" s="10"/>
      <c r="HB337" s="10"/>
      <c r="HC337" s="10"/>
      <c r="HD337" s="10"/>
      <c r="HE337" s="10"/>
      <c r="HF337" s="10"/>
      <c r="HG337" s="10"/>
      <c r="HH337" s="10"/>
      <c r="HI337" s="10"/>
      <c r="HJ337" s="10"/>
      <c r="HK337" s="10"/>
      <c r="HL337" s="10"/>
      <c r="HM337" s="10"/>
      <c r="HN337" s="10"/>
      <c r="HO337" s="10"/>
      <c r="HP337" s="10"/>
      <c r="HQ337" s="10"/>
      <c r="HR337" s="10"/>
      <c r="HS337" s="10"/>
      <c r="HT337" s="10"/>
      <c r="HU337" s="10"/>
      <c r="HV337" s="10"/>
      <c r="HW337" s="10"/>
      <c r="HX337" s="10"/>
      <c r="HY337" s="10"/>
      <c r="HZ337" s="10"/>
      <c r="IA337" s="10"/>
      <c r="IB337" s="10"/>
      <c r="IC337" s="10"/>
      <c r="ID337" s="10"/>
      <c r="IE337" s="10"/>
      <c r="IF337" s="10"/>
      <c r="IG337" s="10"/>
      <c r="IH337" s="10"/>
      <c r="II337" s="10"/>
      <c r="IJ337" s="10"/>
      <c r="IK337" s="10"/>
      <c r="IL337" s="10"/>
      <c r="IM337" s="10"/>
      <c r="IN337" s="10"/>
      <c r="IO337" s="10"/>
      <c r="IP337" s="10"/>
      <c r="IQ337" s="10"/>
      <c r="IR337" s="10"/>
      <c r="IS337" s="10"/>
      <c r="IT337" s="10"/>
      <c r="IU337" s="10"/>
      <c r="IV337" s="10"/>
    </row>
    <row r="338" spans="1:256" ht="15">
      <c r="A338" s="6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  <c r="FY338" s="10"/>
      <c r="FZ338" s="10"/>
      <c r="GA338" s="10"/>
      <c r="GB338" s="10"/>
      <c r="GC338" s="10"/>
      <c r="GD338" s="10"/>
      <c r="GE338" s="10"/>
      <c r="GF338" s="10"/>
      <c r="GG338" s="10"/>
      <c r="GH338" s="10"/>
      <c r="GI338" s="10"/>
      <c r="GJ338" s="10"/>
      <c r="GK338" s="10"/>
      <c r="GL338" s="10"/>
      <c r="GM338" s="10"/>
      <c r="GN338" s="10"/>
      <c r="GO338" s="10"/>
      <c r="GP338" s="10"/>
      <c r="GQ338" s="10"/>
      <c r="GR338" s="10"/>
      <c r="GS338" s="10"/>
      <c r="GT338" s="10"/>
      <c r="GU338" s="10"/>
      <c r="GV338" s="10"/>
      <c r="GW338" s="10"/>
      <c r="GX338" s="10"/>
      <c r="GY338" s="10"/>
      <c r="GZ338" s="10"/>
      <c r="HA338" s="10"/>
      <c r="HB338" s="10"/>
      <c r="HC338" s="10"/>
      <c r="HD338" s="10"/>
      <c r="HE338" s="10"/>
      <c r="HF338" s="10"/>
      <c r="HG338" s="10"/>
      <c r="HH338" s="10"/>
      <c r="HI338" s="10"/>
      <c r="HJ338" s="10"/>
      <c r="HK338" s="10"/>
      <c r="HL338" s="10"/>
      <c r="HM338" s="10"/>
      <c r="HN338" s="10"/>
      <c r="HO338" s="10"/>
      <c r="HP338" s="10"/>
      <c r="HQ338" s="10"/>
      <c r="HR338" s="10"/>
      <c r="HS338" s="10"/>
      <c r="HT338" s="10"/>
      <c r="HU338" s="10"/>
      <c r="HV338" s="10"/>
      <c r="HW338" s="10"/>
      <c r="HX338" s="10"/>
      <c r="HY338" s="10"/>
      <c r="HZ338" s="10"/>
      <c r="IA338" s="10"/>
      <c r="IB338" s="10"/>
      <c r="IC338" s="10"/>
      <c r="ID338" s="10"/>
      <c r="IE338" s="10"/>
      <c r="IF338" s="10"/>
      <c r="IG338" s="10"/>
      <c r="IH338" s="10"/>
      <c r="II338" s="10"/>
      <c r="IJ338" s="10"/>
      <c r="IK338" s="10"/>
      <c r="IL338" s="10"/>
      <c r="IM338" s="10"/>
      <c r="IN338" s="10"/>
      <c r="IO338" s="10"/>
      <c r="IP338" s="10"/>
      <c r="IQ338" s="10"/>
      <c r="IR338" s="10"/>
      <c r="IS338" s="10"/>
      <c r="IT338" s="10"/>
      <c r="IU338" s="10"/>
      <c r="IV338" s="10"/>
    </row>
    <row r="339" spans="16:256" ht="15"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  <c r="FY339" s="10"/>
      <c r="FZ339" s="10"/>
      <c r="GA339" s="10"/>
      <c r="GB339" s="10"/>
      <c r="GC339" s="10"/>
      <c r="GD339" s="10"/>
      <c r="GE339" s="10"/>
      <c r="GF339" s="10"/>
      <c r="GG339" s="10"/>
      <c r="GH339" s="10"/>
      <c r="GI339" s="10"/>
      <c r="GJ339" s="10"/>
      <c r="GK339" s="10"/>
      <c r="GL339" s="10"/>
      <c r="GM339" s="10"/>
      <c r="GN339" s="10"/>
      <c r="GO339" s="10"/>
      <c r="GP339" s="10"/>
      <c r="GQ339" s="10"/>
      <c r="GR339" s="10"/>
      <c r="GS339" s="10"/>
      <c r="GT339" s="10"/>
      <c r="GU339" s="10"/>
      <c r="GV339" s="10"/>
      <c r="GW339" s="10"/>
      <c r="GX339" s="10"/>
      <c r="GY339" s="10"/>
      <c r="GZ339" s="10"/>
      <c r="HA339" s="10"/>
      <c r="HB339" s="10"/>
      <c r="HC339" s="10"/>
      <c r="HD339" s="10"/>
      <c r="HE339" s="10"/>
      <c r="HF339" s="10"/>
      <c r="HG339" s="10"/>
      <c r="HH339" s="10"/>
      <c r="HI339" s="10"/>
      <c r="HJ339" s="10"/>
      <c r="HK339" s="10"/>
      <c r="HL339" s="10"/>
      <c r="HM339" s="10"/>
      <c r="HN339" s="10"/>
      <c r="HO339" s="10"/>
      <c r="HP339" s="10"/>
      <c r="HQ339" s="10"/>
      <c r="HR339" s="10"/>
      <c r="HS339" s="10"/>
      <c r="HT339" s="10"/>
      <c r="HU339" s="10"/>
      <c r="HV339" s="10"/>
      <c r="HW339" s="10"/>
      <c r="HX339" s="10"/>
      <c r="HY339" s="10"/>
      <c r="HZ339" s="10"/>
      <c r="IA339" s="10"/>
      <c r="IB339" s="10"/>
      <c r="IC339" s="10"/>
      <c r="ID339" s="10"/>
      <c r="IE339" s="10"/>
      <c r="IF339" s="10"/>
      <c r="IG339" s="10"/>
      <c r="IH339" s="10"/>
      <c r="II339" s="10"/>
      <c r="IJ339" s="10"/>
      <c r="IK339" s="10"/>
      <c r="IL339" s="10"/>
      <c r="IM339" s="10"/>
      <c r="IN339" s="10"/>
      <c r="IO339" s="10"/>
      <c r="IP339" s="10"/>
      <c r="IQ339" s="10"/>
      <c r="IR339" s="10"/>
      <c r="IS339" s="10"/>
      <c r="IT339" s="10"/>
      <c r="IU339" s="10"/>
      <c r="IV339" s="10"/>
    </row>
    <row r="340" spans="16:256" ht="15"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  <c r="FY340" s="10"/>
      <c r="FZ340" s="10"/>
      <c r="GA340" s="10"/>
      <c r="GB340" s="10"/>
      <c r="GC340" s="10"/>
      <c r="GD340" s="10"/>
      <c r="GE340" s="10"/>
      <c r="GF340" s="10"/>
      <c r="GG340" s="10"/>
      <c r="GH340" s="10"/>
      <c r="GI340" s="10"/>
      <c r="GJ340" s="10"/>
      <c r="GK340" s="10"/>
      <c r="GL340" s="10"/>
      <c r="GM340" s="10"/>
      <c r="GN340" s="10"/>
      <c r="GO340" s="10"/>
      <c r="GP340" s="10"/>
      <c r="GQ340" s="10"/>
      <c r="GR340" s="10"/>
      <c r="GS340" s="10"/>
      <c r="GT340" s="10"/>
      <c r="GU340" s="10"/>
      <c r="GV340" s="10"/>
      <c r="GW340" s="10"/>
      <c r="GX340" s="10"/>
      <c r="GY340" s="10"/>
      <c r="GZ340" s="10"/>
      <c r="HA340" s="10"/>
      <c r="HB340" s="10"/>
      <c r="HC340" s="10"/>
      <c r="HD340" s="10"/>
      <c r="HE340" s="10"/>
      <c r="HF340" s="10"/>
      <c r="HG340" s="10"/>
      <c r="HH340" s="10"/>
      <c r="HI340" s="10"/>
      <c r="HJ340" s="10"/>
      <c r="HK340" s="10"/>
      <c r="HL340" s="10"/>
      <c r="HM340" s="10"/>
      <c r="HN340" s="10"/>
      <c r="HO340" s="10"/>
      <c r="HP340" s="10"/>
      <c r="HQ340" s="10"/>
      <c r="HR340" s="10"/>
      <c r="HS340" s="10"/>
      <c r="HT340" s="10"/>
      <c r="HU340" s="10"/>
      <c r="HV340" s="10"/>
      <c r="HW340" s="10"/>
      <c r="HX340" s="10"/>
      <c r="HY340" s="10"/>
      <c r="HZ340" s="10"/>
      <c r="IA340" s="10"/>
      <c r="IB340" s="10"/>
      <c r="IC340" s="10"/>
      <c r="ID340" s="10"/>
      <c r="IE340" s="10"/>
      <c r="IF340" s="10"/>
      <c r="IG340" s="10"/>
      <c r="IH340" s="10"/>
      <c r="II340" s="10"/>
      <c r="IJ340" s="10"/>
      <c r="IK340" s="10"/>
      <c r="IL340" s="10"/>
      <c r="IM340" s="10"/>
      <c r="IN340" s="10"/>
      <c r="IO340" s="10"/>
      <c r="IP340" s="10"/>
      <c r="IQ340" s="10"/>
      <c r="IR340" s="10"/>
      <c r="IS340" s="10"/>
      <c r="IT340" s="10"/>
      <c r="IU340" s="10"/>
      <c r="IV340" s="10"/>
    </row>
    <row r="341" spans="16:256" ht="15"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  <c r="FY341" s="10"/>
      <c r="FZ341" s="10"/>
      <c r="GA341" s="10"/>
      <c r="GB341" s="10"/>
      <c r="GC341" s="10"/>
      <c r="GD341" s="10"/>
      <c r="GE341" s="10"/>
      <c r="GF341" s="10"/>
      <c r="GG341" s="10"/>
      <c r="GH341" s="10"/>
      <c r="GI341" s="10"/>
      <c r="GJ341" s="10"/>
      <c r="GK341" s="10"/>
      <c r="GL341" s="10"/>
      <c r="GM341" s="10"/>
      <c r="GN341" s="10"/>
      <c r="GO341" s="10"/>
      <c r="GP341" s="10"/>
      <c r="GQ341" s="10"/>
      <c r="GR341" s="10"/>
      <c r="GS341" s="10"/>
      <c r="GT341" s="10"/>
      <c r="GU341" s="10"/>
      <c r="GV341" s="10"/>
      <c r="GW341" s="10"/>
      <c r="GX341" s="10"/>
      <c r="GY341" s="10"/>
      <c r="GZ341" s="10"/>
      <c r="HA341" s="10"/>
      <c r="HB341" s="10"/>
      <c r="HC341" s="10"/>
      <c r="HD341" s="10"/>
      <c r="HE341" s="10"/>
      <c r="HF341" s="10"/>
      <c r="HG341" s="10"/>
      <c r="HH341" s="10"/>
      <c r="HI341" s="10"/>
      <c r="HJ341" s="10"/>
      <c r="HK341" s="10"/>
      <c r="HL341" s="10"/>
      <c r="HM341" s="10"/>
      <c r="HN341" s="10"/>
      <c r="HO341" s="10"/>
      <c r="HP341" s="10"/>
      <c r="HQ341" s="10"/>
      <c r="HR341" s="10"/>
      <c r="HS341" s="10"/>
      <c r="HT341" s="10"/>
      <c r="HU341" s="10"/>
      <c r="HV341" s="10"/>
      <c r="HW341" s="10"/>
      <c r="HX341" s="10"/>
      <c r="HY341" s="10"/>
      <c r="HZ341" s="10"/>
      <c r="IA341" s="10"/>
      <c r="IB341" s="10"/>
      <c r="IC341" s="10"/>
      <c r="ID341" s="10"/>
      <c r="IE341" s="10"/>
      <c r="IF341" s="10"/>
      <c r="IG341" s="10"/>
      <c r="IH341" s="10"/>
      <c r="II341" s="10"/>
      <c r="IJ341" s="10"/>
      <c r="IK341" s="10"/>
      <c r="IL341" s="10"/>
      <c r="IM341" s="10"/>
      <c r="IN341" s="10"/>
      <c r="IO341" s="10"/>
      <c r="IP341" s="10"/>
      <c r="IQ341" s="10"/>
      <c r="IR341" s="10"/>
      <c r="IS341" s="10"/>
      <c r="IT341" s="10"/>
      <c r="IU341" s="10"/>
      <c r="IV341" s="10"/>
    </row>
    <row r="342" spans="16:256" ht="15"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  <c r="FY342" s="10"/>
      <c r="FZ342" s="10"/>
      <c r="GA342" s="10"/>
      <c r="GB342" s="10"/>
      <c r="GC342" s="10"/>
      <c r="GD342" s="10"/>
      <c r="GE342" s="10"/>
      <c r="GF342" s="10"/>
      <c r="GG342" s="10"/>
      <c r="GH342" s="10"/>
      <c r="GI342" s="10"/>
      <c r="GJ342" s="10"/>
      <c r="GK342" s="10"/>
      <c r="GL342" s="10"/>
      <c r="GM342" s="10"/>
      <c r="GN342" s="10"/>
      <c r="GO342" s="10"/>
      <c r="GP342" s="10"/>
      <c r="GQ342" s="10"/>
      <c r="GR342" s="10"/>
      <c r="GS342" s="10"/>
      <c r="GT342" s="10"/>
      <c r="GU342" s="10"/>
      <c r="GV342" s="10"/>
      <c r="GW342" s="10"/>
      <c r="GX342" s="10"/>
      <c r="GY342" s="10"/>
      <c r="GZ342" s="10"/>
      <c r="HA342" s="10"/>
      <c r="HB342" s="10"/>
      <c r="HC342" s="10"/>
      <c r="HD342" s="10"/>
      <c r="HE342" s="10"/>
      <c r="HF342" s="10"/>
      <c r="HG342" s="10"/>
      <c r="HH342" s="10"/>
      <c r="HI342" s="10"/>
      <c r="HJ342" s="10"/>
      <c r="HK342" s="10"/>
      <c r="HL342" s="10"/>
      <c r="HM342" s="10"/>
      <c r="HN342" s="10"/>
      <c r="HO342" s="10"/>
      <c r="HP342" s="10"/>
      <c r="HQ342" s="10"/>
      <c r="HR342" s="10"/>
      <c r="HS342" s="10"/>
      <c r="HT342" s="10"/>
      <c r="HU342" s="10"/>
      <c r="HV342" s="10"/>
      <c r="HW342" s="10"/>
      <c r="HX342" s="10"/>
      <c r="HY342" s="10"/>
      <c r="HZ342" s="10"/>
      <c r="IA342" s="10"/>
      <c r="IB342" s="10"/>
      <c r="IC342" s="10"/>
      <c r="ID342" s="10"/>
      <c r="IE342" s="10"/>
      <c r="IF342" s="10"/>
      <c r="IG342" s="10"/>
      <c r="IH342" s="10"/>
      <c r="II342" s="10"/>
      <c r="IJ342" s="10"/>
      <c r="IK342" s="10"/>
      <c r="IL342" s="10"/>
      <c r="IM342" s="10"/>
      <c r="IN342" s="10"/>
      <c r="IO342" s="10"/>
      <c r="IP342" s="10"/>
      <c r="IQ342" s="10"/>
      <c r="IR342" s="10"/>
      <c r="IS342" s="10"/>
      <c r="IT342" s="10"/>
      <c r="IU342" s="10"/>
      <c r="IV342" s="10"/>
    </row>
    <row r="343" spans="16:256" ht="15"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  <c r="FY343" s="10"/>
      <c r="FZ343" s="10"/>
      <c r="GA343" s="10"/>
      <c r="GB343" s="10"/>
      <c r="GC343" s="10"/>
      <c r="GD343" s="10"/>
      <c r="GE343" s="10"/>
      <c r="GF343" s="10"/>
      <c r="GG343" s="10"/>
      <c r="GH343" s="10"/>
      <c r="GI343" s="10"/>
      <c r="GJ343" s="10"/>
      <c r="GK343" s="10"/>
      <c r="GL343" s="10"/>
      <c r="GM343" s="10"/>
      <c r="GN343" s="10"/>
      <c r="GO343" s="10"/>
      <c r="GP343" s="10"/>
      <c r="GQ343" s="10"/>
      <c r="GR343" s="10"/>
      <c r="GS343" s="10"/>
      <c r="GT343" s="10"/>
      <c r="GU343" s="10"/>
      <c r="GV343" s="10"/>
      <c r="GW343" s="10"/>
      <c r="GX343" s="10"/>
      <c r="GY343" s="10"/>
      <c r="GZ343" s="10"/>
      <c r="HA343" s="10"/>
      <c r="HB343" s="10"/>
      <c r="HC343" s="10"/>
      <c r="HD343" s="10"/>
      <c r="HE343" s="10"/>
      <c r="HF343" s="10"/>
      <c r="HG343" s="10"/>
      <c r="HH343" s="10"/>
      <c r="HI343" s="10"/>
      <c r="HJ343" s="10"/>
      <c r="HK343" s="10"/>
      <c r="HL343" s="10"/>
      <c r="HM343" s="10"/>
      <c r="HN343" s="10"/>
      <c r="HO343" s="10"/>
      <c r="HP343" s="10"/>
      <c r="HQ343" s="10"/>
      <c r="HR343" s="10"/>
      <c r="HS343" s="10"/>
      <c r="HT343" s="10"/>
      <c r="HU343" s="10"/>
      <c r="HV343" s="10"/>
      <c r="HW343" s="10"/>
      <c r="HX343" s="10"/>
      <c r="HY343" s="10"/>
      <c r="HZ343" s="10"/>
      <c r="IA343" s="10"/>
      <c r="IB343" s="10"/>
      <c r="IC343" s="10"/>
      <c r="ID343" s="10"/>
      <c r="IE343" s="10"/>
      <c r="IF343" s="10"/>
      <c r="IG343" s="10"/>
      <c r="IH343" s="10"/>
      <c r="II343" s="10"/>
      <c r="IJ343" s="10"/>
      <c r="IK343" s="10"/>
      <c r="IL343" s="10"/>
      <c r="IM343" s="10"/>
      <c r="IN343" s="10"/>
      <c r="IO343" s="10"/>
      <c r="IP343" s="10"/>
      <c r="IQ343" s="10"/>
      <c r="IR343" s="10"/>
      <c r="IS343" s="10"/>
      <c r="IT343" s="10"/>
      <c r="IU343" s="10"/>
      <c r="IV343" s="10"/>
    </row>
    <row r="344" spans="16:256" ht="15"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  <c r="FY344" s="10"/>
      <c r="FZ344" s="10"/>
      <c r="GA344" s="10"/>
      <c r="GB344" s="10"/>
      <c r="GC344" s="10"/>
      <c r="GD344" s="10"/>
      <c r="GE344" s="10"/>
      <c r="GF344" s="10"/>
      <c r="GG344" s="10"/>
      <c r="GH344" s="10"/>
      <c r="GI344" s="10"/>
      <c r="GJ344" s="10"/>
      <c r="GK344" s="10"/>
      <c r="GL344" s="10"/>
      <c r="GM344" s="10"/>
      <c r="GN344" s="10"/>
      <c r="GO344" s="10"/>
      <c r="GP344" s="10"/>
      <c r="GQ344" s="10"/>
      <c r="GR344" s="10"/>
      <c r="GS344" s="10"/>
      <c r="GT344" s="10"/>
      <c r="GU344" s="10"/>
      <c r="GV344" s="10"/>
      <c r="GW344" s="10"/>
      <c r="GX344" s="10"/>
      <c r="GY344" s="10"/>
      <c r="GZ344" s="10"/>
      <c r="HA344" s="10"/>
      <c r="HB344" s="10"/>
      <c r="HC344" s="10"/>
      <c r="HD344" s="10"/>
      <c r="HE344" s="10"/>
      <c r="HF344" s="10"/>
      <c r="HG344" s="10"/>
      <c r="HH344" s="10"/>
      <c r="HI344" s="10"/>
      <c r="HJ344" s="10"/>
      <c r="HK344" s="10"/>
      <c r="HL344" s="10"/>
      <c r="HM344" s="10"/>
      <c r="HN344" s="10"/>
      <c r="HO344" s="10"/>
      <c r="HP344" s="10"/>
      <c r="HQ344" s="10"/>
      <c r="HR344" s="10"/>
      <c r="HS344" s="10"/>
      <c r="HT344" s="10"/>
      <c r="HU344" s="10"/>
      <c r="HV344" s="10"/>
      <c r="HW344" s="10"/>
      <c r="HX344" s="10"/>
      <c r="HY344" s="10"/>
      <c r="HZ344" s="10"/>
      <c r="IA344" s="10"/>
      <c r="IB344" s="10"/>
      <c r="IC344" s="10"/>
      <c r="ID344" s="10"/>
      <c r="IE344" s="10"/>
      <c r="IF344" s="10"/>
      <c r="IG344" s="10"/>
      <c r="IH344" s="10"/>
      <c r="II344" s="10"/>
      <c r="IJ344" s="10"/>
      <c r="IK344" s="10"/>
      <c r="IL344" s="10"/>
      <c r="IM344" s="10"/>
      <c r="IN344" s="10"/>
      <c r="IO344" s="10"/>
      <c r="IP344" s="10"/>
      <c r="IQ344" s="10"/>
      <c r="IR344" s="10"/>
      <c r="IS344" s="10"/>
      <c r="IT344" s="10"/>
      <c r="IU344" s="10"/>
      <c r="IV344" s="10"/>
    </row>
  </sheetData>
  <sheetProtection/>
  <mergeCells count="27">
    <mergeCell ref="F8:F9"/>
    <mergeCell ref="A29:G29"/>
    <mergeCell ref="A1:K1"/>
    <mergeCell ref="A4:E4"/>
    <mergeCell ref="A2:E2"/>
    <mergeCell ref="A43:I43"/>
    <mergeCell ref="A8:A9"/>
    <mergeCell ref="B8:B9"/>
    <mergeCell ref="C8:C9"/>
    <mergeCell ref="D8:D9"/>
    <mergeCell ref="H33:I33"/>
    <mergeCell ref="H41:I41"/>
    <mergeCell ref="H13:I13"/>
    <mergeCell ref="H16:I16"/>
    <mergeCell ref="H19:I19"/>
    <mergeCell ref="H23:I23"/>
    <mergeCell ref="H29:I29"/>
    <mergeCell ref="A5:C5"/>
    <mergeCell ref="A6:C6"/>
    <mergeCell ref="A3:E3"/>
    <mergeCell ref="H36:I36"/>
    <mergeCell ref="G8:G9"/>
    <mergeCell ref="F2:I3"/>
    <mergeCell ref="F4:I4"/>
    <mergeCell ref="A7:K7"/>
    <mergeCell ref="A33:G33"/>
    <mergeCell ref="E8:E9"/>
  </mergeCells>
  <dataValidations count="2">
    <dataValidation type="list" allowBlank="1" showInputMessage="1" showErrorMessage="1" sqref="A38:A40 A42 A31:A32 A35 A26:A28 A18 A15 A22 A11:A12">
      <formula1>$T$1:$T$5</formula1>
    </dataValidation>
    <dataValidation type="list" allowBlank="1" showInputMessage="1" showErrorMessage="1" sqref="C15 C38:C40 C31:C32 C35 C42 C26:C28 C18 C22 C11:C12">
      <formula1>$AF$5:$AF$6</formula1>
    </dataValidation>
  </dataValidation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1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34.57421875" style="11" customWidth="1"/>
    <col min="2" max="2" width="13.7109375" style="11" customWidth="1"/>
    <col min="3" max="3" width="14.140625" style="11" customWidth="1"/>
    <col min="4" max="4" width="9.28125" style="11" customWidth="1"/>
    <col min="5" max="5" width="15.7109375" style="11" customWidth="1"/>
    <col min="6" max="6" width="10.7109375" style="11" customWidth="1"/>
    <col min="7" max="7" width="14.140625" style="11" customWidth="1"/>
    <col min="8" max="8" width="11.8515625" style="11" customWidth="1"/>
    <col min="9" max="9" width="13.140625" style="11" customWidth="1"/>
    <col min="10" max="10" width="9.8515625" style="11" customWidth="1"/>
    <col min="11" max="11" width="12.28125" style="11" customWidth="1"/>
    <col min="12" max="12" width="9.57421875" style="11" customWidth="1"/>
    <col min="13" max="255" width="9.140625" style="11" customWidth="1"/>
  </cols>
  <sheetData>
    <row r="1" spans="1:12" ht="12.7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9"/>
    </row>
    <row r="2" spans="1:12" ht="12.75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2"/>
    </row>
    <row r="3" spans="1:12" ht="13.5" thickBot="1">
      <c r="A3" s="173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5"/>
    </row>
    <row r="4" spans="1:12" ht="16.5" thickBo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5"/>
    </row>
    <row r="5" spans="1:12" ht="12.75" customHeight="1">
      <c r="A5" s="104" t="s">
        <v>84</v>
      </c>
      <c r="B5" s="104"/>
      <c r="C5" s="105"/>
      <c r="D5" s="105"/>
      <c r="E5" s="105"/>
      <c r="F5" s="105"/>
      <c r="G5" s="106"/>
      <c r="H5" s="107"/>
      <c r="I5" s="107"/>
      <c r="J5" s="107"/>
      <c r="K5" s="105"/>
      <c r="L5" s="108"/>
    </row>
    <row r="6" spans="1:12" ht="12.75">
      <c r="A6" s="109" t="s">
        <v>52</v>
      </c>
      <c r="B6" s="110"/>
      <c r="C6" s="111"/>
      <c r="D6" s="111"/>
      <c r="E6" s="111"/>
      <c r="F6" s="111"/>
      <c r="G6" s="112"/>
      <c r="H6" s="113"/>
      <c r="I6" s="113"/>
      <c r="J6" s="113"/>
      <c r="K6" s="111"/>
      <c r="L6" s="114"/>
    </row>
    <row r="7" spans="1:12" ht="17.25" customHeight="1" thickBot="1">
      <c r="A7" s="115" t="s">
        <v>19</v>
      </c>
      <c r="B7" s="116"/>
      <c r="C7" s="117"/>
      <c r="D7" s="117"/>
      <c r="E7" s="117"/>
      <c r="F7" s="117"/>
      <c r="G7" s="118" t="s">
        <v>53</v>
      </c>
      <c r="H7" s="119"/>
      <c r="I7" s="119"/>
      <c r="J7" s="119"/>
      <c r="K7" s="117"/>
      <c r="L7" s="120"/>
    </row>
    <row r="8" spans="1:12" ht="13.5" thickBot="1">
      <c r="A8" s="16"/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</row>
    <row r="9" spans="1:12" ht="18" customHeight="1">
      <c r="A9" s="176" t="s">
        <v>13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8"/>
    </row>
    <row r="10" spans="1:255" s="123" customFormat="1" ht="24.75" customHeight="1">
      <c r="A10" s="121" t="s">
        <v>14</v>
      </c>
      <c r="B10" s="17" t="s">
        <v>15</v>
      </c>
      <c r="C10" s="89" t="s">
        <v>79</v>
      </c>
      <c r="D10" s="88" t="s">
        <v>16</v>
      </c>
      <c r="E10" s="18" t="s">
        <v>80</v>
      </c>
      <c r="F10" s="18" t="s">
        <v>16</v>
      </c>
      <c r="G10" s="89" t="s">
        <v>81</v>
      </c>
      <c r="H10" s="89" t="s">
        <v>16</v>
      </c>
      <c r="I10" s="18" t="s">
        <v>82</v>
      </c>
      <c r="J10" s="18" t="s">
        <v>16</v>
      </c>
      <c r="K10" s="17" t="s">
        <v>17</v>
      </c>
      <c r="L10" s="19" t="s">
        <v>16</v>
      </c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  <c r="IL10" s="122"/>
      <c r="IM10" s="122"/>
      <c r="IN10" s="122"/>
      <c r="IO10" s="122"/>
      <c r="IP10" s="122"/>
      <c r="IQ10" s="122"/>
      <c r="IR10" s="122"/>
      <c r="IS10" s="122"/>
      <c r="IT10" s="122"/>
      <c r="IU10" s="122"/>
    </row>
    <row r="11" spans="1:12" ht="15" customHeight="1">
      <c r="A11" s="90" t="s">
        <v>54</v>
      </c>
      <c r="B11" s="91">
        <f>'Planilha Orçamento '!J13</f>
        <v>12611.298750000002</v>
      </c>
      <c r="C11" s="124">
        <f>D11*$B11</f>
        <v>3152.8246875000004</v>
      </c>
      <c r="D11" s="127">
        <v>0.25</v>
      </c>
      <c r="E11" s="92">
        <f>F11*$B11</f>
        <v>3152.8246875000004</v>
      </c>
      <c r="F11" s="128">
        <v>0.25</v>
      </c>
      <c r="G11" s="93">
        <f>H11*$B11</f>
        <v>3152.8246875000004</v>
      </c>
      <c r="H11" s="129">
        <v>0.25</v>
      </c>
      <c r="I11" s="92">
        <f>J11*$B11</f>
        <v>3152.8246875000004</v>
      </c>
      <c r="J11" s="128">
        <v>0.25</v>
      </c>
      <c r="K11" s="94">
        <f>SUM(C11,E11,G11,I11)</f>
        <v>12611.298750000002</v>
      </c>
      <c r="L11" s="95">
        <f aca="true" t="shared" si="0" ref="L11:L18">(K11/$B$20*100)</f>
        <v>4.8846866107865825</v>
      </c>
    </row>
    <row r="12" spans="1:12" ht="12.75">
      <c r="A12" s="90" t="s">
        <v>57</v>
      </c>
      <c r="B12" s="91">
        <f>'Planilha Orçamento '!J16</f>
        <v>6830.0634</v>
      </c>
      <c r="C12" s="124">
        <f aca="true" t="shared" si="1" ref="C12:C17">D12*B12</f>
        <v>6830.0634</v>
      </c>
      <c r="D12" s="127">
        <v>1</v>
      </c>
      <c r="E12" s="92">
        <f aca="true" t="shared" si="2" ref="E12:E18">F12*$B12</f>
        <v>0</v>
      </c>
      <c r="F12" s="128"/>
      <c r="G12" s="93">
        <f aca="true" t="shared" si="3" ref="G12:G18">H12*$B12</f>
        <v>0</v>
      </c>
      <c r="H12" s="129">
        <v>0</v>
      </c>
      <c r="I12" s="92">
        <f aca="true" t="shared" si="4" ref="I12:I18">J12*$B12</f>
        <v>0</v>
      </c>
      <c r="J12" s="128"/>
      <c r="K12" s="94">
        <f aca="true" t="shared" si="5" ref="K12:K18">SUM(C12,E12,G12,I12)</f>
        <v>6830.0634</v>
      </c>
      <c r="L12" s="95">
        <f t="shared" si="0"/>
        <v>2.645462604777599</v>
      </c>
    </row>
    <row r="13" spans="1:12" ht="12.75">
      <c r="A13" s="90" t="s">
        <v>59</v>
      </c>
      <c r="B13" s="91">
        <f>'Planilha Orçamento '!J19</f>
        <v>3707.67936</v>
      </c>
      <c r="C13" s="124">
        <f t="shared" si="1"/>
        <v>3707.67936</v>
      </c>
      <c r="D13" s="127">
        <v>1</v>
      </c>
      <c r="E13" s="92">
        <f t="shared" si="2"/>
        <v>0</v>
      </c>
      <c r="F13" s="128"/>
      <c r="G13" s="93">
        <f t="shared" si="3"/>
        <v>0</v>
      </c>
      <c r="H13" s="129">
        <v>0</v>
      </c>
      <c r="I13" s="92">
        <f t="shared" si="4"/>
        <v>0</v>
      </c>
      <c r="J13" s="128"/>
      <c r="K13" s="94">
        <f t="shared" si="5"/>
        <v>3707.67936</v>
      </c>
      <c r="L13" s="95">
        <f t="shared" si="0"/>
        <v>1.4360814128585893</v>
      </c>
    </row>
    <row r="14" spans="1:12" ht="12.75">
      <c r="A14" s="96" t="s">
        <v>21</v>
      </c>
      <c r="B14" s="97">
        <f>'Planilha Orçamento '!J23</f>
        <v>3742.21557</v>
      </c>
      <c r="C14" s="124">
        <f t="shared" si="1"/>
        <v>935.5538925</v>
      </c>
      <c r="D14" s="127">
        <v>0.25</v>
      </c>
      <c r="E14" s="92">
        <f t="shared" si="2"/>
        <v>935.5538925</v>
      </c>
      <c r="F14" s="128">
        <v>0.25</v>
      </c>
      <c r="G14" s="93">
        <f t="shared" si="3"/>
        <v>935.5538925</v>
      </c>
      <c r="H14" s="129">
        <v>0.25</v>
      </c>
      <c r="I14" s="92">
        <f t="shared" si="4"/>
        <v>935.5538925</v>
      </c>
      <c r="J14" s="128">
        <v>0.25</v>
      </c>
      <c r="K14" s="94">
        <f t="shared" si="5"/>
        <v>3742.21557</v>
      </c>
      <c r="L14" s="95">
        <f t="shared" si="0"/>
        <v>1.4494581923575536</v>
      </c>
    </row>
    <row r="15" spans="1:12" ht="12.75">
      <c r="A15" s="98" t="s">
        <v>24</v>
      </c>
      <c r="B15" s="97">
        <f>'Planilha Orçamento '!J29</f>
        <v>49822.32505664427</v>
      </c>
      <c r="C15" s="124">
        <f t="shared" si="1"/>
        <v>12455.581264161068</v>
      </c>
      <c r="D15" s="127">
        <v>0.25</v>
      </c>
      <c r="E15" s="92">
        <f t="shared" si="2"/>
        <v>12455.581264161068</v>
      </c>
      <c r="F15" s="128">
        <v>0.25</v>
      </c>
      <c r="G15" s="93">
        <f t="shared" si="3"/>
        <v>12455.581264161068</v>
      </c>
      <c r="H15" s="129">
        <v>0.25</v>
      </c>
      <c r="I15" s="92">
        <f t="shared" si="4"/>
        <v>12455.581264161068</v>
      </c>
      <c r="J15" s="128">
        <v>0.25</v>
      </c>
      <c r="K15" s="94">
        <f t="shared" si="5"/>
        <v>49822.32505664427</v>
      </c>
      <c r="L15" s="95">
        <f t="shared" si="0"/>
        <v>19.297492585563173</v>
      </c>
    </row>
    <row r="16" spans="1:12" ht="12.75">
      <c r="A16" s="99" t="s">
        <v>25</v>
      </c>
      <c r="B16" s="97">
        <f>'Planilha Orçamento '!J33</f>
        <v>94598.00418</v>
      </c>
      <c r="C16" s="124">
        <f t="shared" si="1"/>
        <v>23649.501045</v>
      </c>
      <c r="D16" s="127">
        <v>0.25</v>
      </c>
      <c r="E16" s="92">
        <f t="shared" si="2"/>
        <v>23649.501045</v>
      </c>
      <c r="F16" s="128">
        <v>0.25</v>
      </c>
      <c r="G16" s="93">
        <f t="shared" si="3"/>
        <v>23649.501045</v>
      </c>
      <c r="H16" s="129">
        <v>0.25</v>
      </c>
      <c r="I16" s="92">
        <f t="shared" si="4"/>
        <v>23649.501045</v>
      </c>
      <c r="J16" s="128">
        <v>0.25</v>
      </c>
      <c r="K16" s="94">
        <f t="shared" si="5"/>
        <v>94598.00418</v>
      </c>
      <c r="L16" s="95">
        <f t="shared" si="0"/>
        <v>36.64028690345466</v>
      </c>
    </row>
    <row r="17" spans="1:12" ht="12.75">
      <c r="A17" s="99" t="s">
        <v>44</v>
      </c>
      <c r="B17" s="97">
        <f>'Planilha Orçamento '!J36</f>
        <v>5276.783399999999</v>
      </c>
      <c r="C17" s="124">
        <f t="shared" si="1"/>
        <v>1319.1958499999998</v>
      </c>
      <c r="D17" s="127">
        <v>0.25</v>
      </c>
      <c r="E17" s="92">
        <f t="shared" si="2"/>
        <v>1319.1958499999998</v>
      </c>
      <c r="F17" s="128">
        <v>0.25</v>
      </c>
      <c r="G17" s="93">
        <f t="shared" si="3"/>
        <v>1319.1958499999998</v>
      </c>
      <c r="H17" s="129">
        <v>0.25</v>
      </c>
      <c r="I17" s="92">
        <f t="shared" si="4"/>
        <v>1319.1958499999998</v>
      </c>
      <c r="J17" s="128">
        <v>0.25</v>
      </c>
      <c r="K17" s="94">
        <f t="shared" si="5"/>
        <v>5276.783399999999</v>
      </c>
      <c r="L17" s="95">
        <f t="shared" si="0"/>
        <v>2.043836541577519</v>
      </c>
    </row>
    <row r="18" spans="1:12" ht="12.75">
      <c r="A18" s="99" t="s">
        <v>46</v>
      </c>
      <c r="B18" s="97">
        <f>'Planilha Orçamento '!J41</f>
        <v>81591.934464</v>
      </c>
      <c r="C18" s="124">
        <f>D18*B18</f>
        <v>20397.983616</v>
      </c>
      <c r="D18" s="127">
        <v>0.25</v>
      </c>
      <c r="E18" s="92">
        <f t="shared" si="2"/>
        <v>20397.983616</v>
      </c>
      <c r="F18" s="128">
        <v>0.25</v>
      </c>
      <c r="G18" s="93">
        <f t="shared" si="3"/>
        <v>20397.983616</v>
      </c>
      <c r="H18" s="130">
        <v>0.25</v>
      </c>
      <c r="I18" s="92">
        <f t="shared" si="4"/>
        <v>20397.983616</v>
      </c>
      <c r="J18" s="128">
        <v>0.25</v>
      </c>
      <c r="K18" s="94">
        <f t="shared" si="5"/>
        <v>81591.934464</v>
      </c>
      <c r="L18" s="95">
        <f t="shared" si="0"/>
        <v>31.602695148624328</v>
      </c>
    </row>
    <row r="19" spans="1:12" ht="12.75">
      <c r="A19" s="99" t="s">
        <v>83</v>
      </c>
      <c r="B19" s="125">
        <f>SUM(B11:B18)</f>
        <v>258180.30418064428</v>
      </c>
      <c r="C19" s="125">
        <f>SUM(C11:C18)</f>
        <v>72448.38311516106</v>
      </c>
      <c r="D19" s="131">
        <f>(C19/$B$20)*100</f>
        <v>28.06115801322714</v>
      </c>
      <c r="E19" s="135">
        <f>SUM(E11:E18)</f>
        <v>61910.64035516107</v>
      </c>
      <c r="F19" s="126">
        <f>(E19/$B$20)*100</f>
        <v>23.979613995590952</v>
      </c>
      <c r="G19" s="125">
        <f>SUM(G11:G18)</f>
        <v>61910.64035516107</v>
      </c>
      <c r="H19" s="131">
        <f>(G19/$B$20)*100</f>
        <v>23.979613995590952</v>
      </c>
      <c r="I19" s="135">
        <f>SUM(I11:I18)</f>
        <v>61910.64035516107</v>
      </c>
      <c r="J19" s="126">
        <f>(I19/$B$20)*100</f>
        <v>23.979613995590952</v>
      </c>
      <c r="K19" s="125">
        <f>SUM(K11:K18)</f>
        <v>258180.30418064428</v>
      </c>
      <c r="L19" s="134">
        <f>SUM(L11:L18)</f>
        <v>100</v>
      </c>
    </row>
    <row r="20" spans="1:12" ht="19.5" customHeight="1" thickBot="1">
      <c r="A20" s="100" t="s">
        <v>18</v>
      </c>
      <c r="B20" s="101">
        <f>B19</f>
        <v>258180.30418064428</v>
      </c>
      <c r="C20" s="102">
        <f>C19</f>
        <v>72448.38311516106</v>
      </c>
      <c r="D20" s="132">
        <f>D19</f>
        <v>28.06115801322714</v>
      </c>
      <c r="E20" s="136">
        <f aca="true" t="shared" si="6" ref="E20:J20">C20+E19</f>
        <v>134359.02347032214</v>
      </c>
      <c r="F20" s="137">
        <f t="shared" si="6"/>
        <v>52.040772008818095</v>
      </c>
      <c r="G20" s="102">
        <f t="shared" si="6"/>
        <v>196269.6638254832</v>
      </c>
      <c r="H20" s="133">
        <f t="shared" si="6"/>
        <v>76.02038600440905</v>
      </c>
      <c r="I20" s="136">
        <f t="shared" si="6"/>
        <v>258180.30418064428</v>
      </c>
      <c r="J20" s="137">
        <f t="shared" si="6"/>
        <v>100</v>
      </c>
      <c r="K20" s="101">
        <f>K19</f>
        <v>258180.30418064428</v>
      </c>
      <c r="L20" s="103">
        <f>L19</f>
        <v>100</v>
      </c>
    </row>
    <row r="21" ht="12.75">
      <c r="C21" s="20"/>
    </row>
  </sheetData>
  <sheetProtection/>
  <mergeCells count="2">
    <mergeCell ref="A1:L3"/>
    <mergeCell ref="A9:L9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Planejamento4</cp:lastModifiedBy>
  <cp:lastPrinted>2020-09-01T15:10:17Z</cp:lastPrinted>
  <dcterms:created xsi:type="dcterms:W3CDTF">2001-01-11T11:49:53Z</dcterms:created>
  <dcterms:modified xsi:type="dcterms:W3CDTF">2020-09-01T15:11:00Z</dcterms:modified>
  <cp:category/>
  <cp:version/>
  <cp:contentType/>
  <cp:contentStatus/>
</cp:coreProperties>
</file>